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BRAKUS\Desktop\LED rasvjeta\Marina II IZMJENA Poziva na dostavu ponuda\"/>
    </mc:Choice>
  </mc:AlternateContent>
  <bookViews>
    <workbookView xWindow="0" yWindow="0" windowWidth="19200" windowHeight="11595"/>
  </bookViews>
  <sheets>
    <sheet name="Troškovnik" sheetId="1" r:id="rId1"/>
    <sheet name="Ulazni podaci" sheetId="2" state="hidden" r:id="rId2"/>
  </sheets>
  <definedNames>
    <definedName name="_xlnm._FilterDatabase" localSheetId="0" hidden="1">Troškovnik!$D$1:$D$151</definedName>
    <definedName name="_xlnm.Print_Area" localSheetId="0">Troškovnik!$A$1:$F$155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2" l="1"/>
  <c r="D15" i="2"/>
  <c r="D14" i="2"/>
  <c r="D163" i="2" l="1"/>
  <c r="D71" i="2" l="1"/>
  <c r="D148" i="2" l="1"/>
  <c r="D42" i="2"/>
  <c r="D43" i="2"/>
  <c r="D35" i="2"/>
  <c r="D40" i="2"/>
  <c r="D25" i="2"/>
</calcChain>
</file>

<file path=xl/sharedStrings.xml><?xml version="1.0" encoding="utf-8"?>
<sst xmlns="http://schemas.openxmlformats.org/spreadsheetml/2006/main" count="310" uniqueCount="217">
  <si>
    <t>Naziv stavke</t>
  </si>
  <si>
    <t>Jed. mjere</t>
  </si>
  <si>
    <t xml:space="preserve">Količina </t>
  </si>
  <si>
    <t>Jedinična cijena</t>
  </si>
  <si>
    <t>Iznos</t>
  </si>
  <si>
    <t>m</t>
  </si>
  <si>
    <t>kom</t>
  </si>
  <si>
    <t>Iskop zemlja:</t>
  </si>
  <si>
    <t>1-2 NN</t>
  </si>
  <si>
    <t>3NN</t>
  </si>
  <si>
    <t>4NN</t>
  </si>
  <si>
    <t>5NN</t>
  </si>
  <si>
    <t>6NN</t>
  </si>
  <si>
    <t>Ukupno</t>
  </si>
  <si>
    <t>Pijesak:</t>
  </si>
  <si>
    <t>širina</t>
  </si>
  <si>
    <t>dubina</t>
  </si>
  <si>
    <t>Debljina posteljice</t>
  </si>
  <si>
    <t>Cijevi:</t>
  </si>
  <si>
    <t>PVC  110</t>
  </si>
  <si>
    <t>PVC 160</t>
  </si>
  <si>
    <t>5 NN</t>
  </si>
  <si>
    <t>6 NN</t>
  </si>
  <si>
    <t>Stupovi:</t>
  </si>
  <si>
    <t>KORS 2B-800-3</t>
  </si>
  <si>
    <t>KORS 2B-1000-3</t>
  </si>
  <si>
    <t>KORS 2B-900-3</t>
  </si>
  <si>
    <t>SRS 2B-800-3</t>
  </si>
  <si>
    <t>SRS 2B-900-3</t>
  </si>
  <si>
    <t>SRS 2B-1000-3</t>
  </si>
  <si>
    <t>KORS 2B-700-3</t>
  </si>
  <si>
    <t>KORS 1B-600</t>
  </si>
  <si>
    <t>KORS 1B-500</t>
  </si>
  <si>
    <t>SRS 2B-700-3</t>
  </si>
  <si>
    <t>KORS 2B-1200-3</t>
  </si>
  <si>
    <t>SRS B 3m - pocinčani</t>
  </si>
  <si>
    <t>SRS B 3,5m  - pocinčani</t>
  </si>
  <si>
    <t>SRS B 4m - pocinčani</t>
  </si>
  <si>
    <t>SRS B 5m - pocinčani</t>
  </si>
  <si>
    <t>SRS B 6m - pocinčani</t>
  </si>
  <si>
    <t>cijena</t>
  </si>
  <si>
    <t>Urbana EPS 300 - 4m</t>
  </si>
  <si>
    <t>Konzole:</t>
  </si>
  <si>
    <t>Dvokraka s kutem 90°</t>
  </si>
  <si>
    <t>Dvokraka s kutem 180°</t>
  </si>
  <si>
    <t>Trokraka s kutem 90°</t>
  </si>
  <si>
    <t>Trokraka s kutem 120°</t>
  </si>
  <si>
    <t>betonski stup</t>
  </si>
  <si>
    <t>drveni stup</t>
  </si>
  <si>
    <t>vodovi</t>
  </si>
  <si>
    <t>Demontaža:</t>
  </si>
  <si>
    <t>Izmještanje:</t>
  </si>
  <si>
    <t>Metalni stup</t>
  </si>
  <si>
    <t>metalni stup</t>
  </si>
  <si>
    <t>Lampe:</t>
  </si>
  <si>
    <t>Philips:</t>
  </si>
  <si>
    <t>Selenium SGP340 150W</t>
  </si>
  <si>
    <t>Urbana GPS 309 PCC-R 100W</t>
  </si>
  <si>
    <t>Selenium SGP340 100W</t>
  </si>
  <si>
    <t>Trasa</t>
  </si>
  <si>
    <r>
      <t>Izmjereno XP00-A 4x25mm</t>
    </r>
    <r>
      <rPr>
        <vertAlign val="superscript"/>
        <sz val="11"/>
        <color theme="1"/>
        <rFont val="Calibri"/>
        <family val="2"/>
        <scheme val="minor"/>
      </rPr>
      <t>2</t>
    </r>
  </si>
  <si>
    <r>
      <t>Izmjereno XP00-A 4x95mm</t>
    </r>
    <r>
      <rPr>
        <vertAlign val="superscript"/>
        <sz val="11"/>
        <color theme="1"/>
        <rFont val="Calibri"/>
        <family val="2"/>
        <scheme val="minor"/>
      </rPr>
      <t>2</t>
    </r>
  </si>
  <si>
    <r>
      <t>Izmjereno XP00-A 4x150mm</t>
    </r>
    <r>
      <rPr>
        <vertAlign val="superscript"/>
        <sz val="11"/>
        <color theme="1"/>
        <rFont val="Calibri"/>
        <family val="2"/>
        <scheme val="minor"/>
      </rPr>
      <t>2</t>
    </r>
  </si>
  <si>
    <r>
      <t>Ulaz u stup XP00-A 4x25mm</t>
    </r>
    <r>
      <rPr>
        <vertAlign val="superscript"/>
        <sz val="11"/>
        <color theme="1"/>
        <rFont val="Calibri"/>
        <family val="2"/>
        <scheme val="minor"/>
      </rPr>
      <t>2</t>
    </r>
  </si>
  <si>
    <r>
      <t>Ulaz u ormar XP00-A 4x25mm</t>
    </r>
    <r>
      <rPr>
        <vertAlign val="superscript"/>
        <sz val="11"/>
        <color theme="1"/>
        <rFont val="Calibri"/>
        <family val="2"/>
        <scheme val="minor"/>
      </rPr>
      <t>2</t>
    </r>
  </si>
  <si>
    <r>
      <t>Ulaz u ormar XP00-A 4x95mm</t>
    </r>
    <r>
      <rPr>
        <vertAlign val="superscript"/>
        <sz val="11"/>
        <color theme="1"/>
        <rFont val="Calibri"/>
        <family val="2"/>
        <scheme val="minor"/>
      </rPr>
      <t>2</t>
    </r>
  </si>
  <si>
    <r>
      <t>Ulaz u ormar XP00-A 4x150mm</t>
    </r>
    <r>
      <rPr>
        <vertAlign val="superscript"/>
        <sz val="11"/>
        <color theme="1"/>
        <rFont val="Calibri"/>
        <family val="2"/>
        <scheme val="minor"/>
      </rPr>
      <t>2</t>
    </r>
  </si>
  <si>
    <t>PVC 110 cijevi za uzemljivač</t>
  </si>
  <si>
    <t>Ormari:</t>
  </si>
  <si>
    <t>A-FK3H</t>
  </si>
  <si>
    <t>A-FK4H</t>
  </si>
  <si>
    <t>3polna pruga 160A</t>
  </si>
  <si>
    <t>Kabel/Uže:</t>
  </si>
  <si>
    <t>Račvanje užeta (bez stupova i ormara)</t>
  </si>
  <si>
    <t>ukupno</t>
  </si>
  <si>
    <t>visina</t>
  </si>
  <si>
    <t>Spojke:</t>
  </si>
  <si>
    <t>Kabelski spoj 4x25mm2</t>
  </si>
  <si>
    <t>Kabelski spoj 4x95mm2</t>
  </si>
  <si>
    <t>Kabelski spoj 4x150mm2</t>
  </si>
  <si>
    <t>Asfalt:</t>
  </si>
  <si>
    <t>Rezanje (m)</t>
  </si>
  <si>
    <t>Polagnje asfalta (m2)</t>
  </si>
  <si>
    <t>MetroTube - 4m</t>
  </si>
  <si>
    <r>
      <t>Račvanje na stupu XP00-A 4x25mm</t>
    </r>
    <r>
      <rPr>
        <vertAlign val="superscript"/>
        <sz val="11"/>
        <color theme="1"/>
        <rFont val="Calibri"/>
        <family val="2"/>
        <scheme val="minor"/>
      </rPr>
      <t>2</t>
    </r>
  </si>
  <si>
    <t>Osigurač NV 00 16A</t>
  </si>
  <si>
    <t>Osigurač NV 00 10A</t>
  </si>
  <si>
    <t>3polna sklopka 100A</t>
  </si>
  <si>
    <t>City touch:</t>
  </si>
  <si>
    <t>GRO-JR bez upravljanja</t>
  </si>
  <si>
    <t>GRO-JR s upravljanjem</t>
  </si>
  <si>
    <t>Broj stupova koji se upravljaju</t>
  </si>
  <si>
    <t>City Touch paket</t>
  </si>
  <si>
    <t>Produžna kozola 1m</t>
  </si>
  <si>
    <t>Produžna kozola 0,5m</t>
  </si>
  <si>
    <t>Konzola za montažu na betonski stup</t>
  </si>
  <si>
    <t>PHILIPS CitySpirit Street LED BDS480 T35 1xGRN32-2S/830 S</t>
  </si>
  <si>
    <t>Metronomis LED Sharp BDS660 1xGRN25-2S/830 MDS</t>
  </si>
  <si>
    <t>Metronomis LED Sharp BDS660 1xGRN15-2S/830 MDW</t>
  </si>
  <si>
    <t>Philips SPR4J-10 - 3,05m</t>
  </si>
  <si>
    <t>Metronomis LED Sharp BDS660 1xGRN15-2S/830 MDM</t>
  </si>
  <si>
    <t>Spoj na postojeću mrežu:</t>
  </si>
  <si>
    <t>Spoj na nosivi stup nadzemne mreže (XP00-4x25mm2)</t>
  </si>
  <si>
    <t>Spoj na krajnji stup nadzemne mreže (XP00-4x25mm2)</t>
  </si>
  <si>
    <t>Broj novih krajnjih stupova</t>
  </si>
  <si>
    <t>Spoj na metalni rasvjetni stup (XP00-4x25mm2)</t>
  </si>
  <si>
    <t>1 NN</t>
  </si>
  <si>
    <t>2 NN</t>
  </si>
  <si>
    <t>3 NN</t>
  </si>
  <si>
    <t>4 NN</t>
  </si>
  <si>
    <t>Produžna kozola 1,5m</t>
  </si>
  <si>
    <t>Odvodnici prenapona</t>
  </si>
  <si>
    <t>Produžna lučna kozola 1,3m</t>
  </si>
  <si>
    <t>postojećih lampi</t>
  </si>
  <si>
    <t>Modena SGP681 GB 1xSON-TPP100W CX P1</t>
  </si>
  <si>
    <r>
      <t>Ulaz u ormar XP00 4x16mm</t>
    </r>
    <r>
      <rPr>
        <vertAlign val="superscript"/>
        <sz val="11"/>
        <color theme="1"/>
        <rFont val="Calibri"/>
        <family val="2"/>
        <scheme val="minor"/>
      </rPr>
      <t>2</t>
    </r>
  </si>
  <si>
    <r>
      <t>Ulaz u stup XP00 4x16mm</t>
    </r>
    <r>
      <rPr>
        <vertAlign val="superscript"/>
        <sz val="11"/>
        <color theme="1"/>
        <rFont val="Calibri"/>
        <family val="2"/>
        <scheme val="minor"/>
      </rPr>
      <t>2</t>
    </r>
  </si>
  <si>
    <r>
      <t>Račvanje na stupu XP00 4x16mm</t>
    </r>
    <r>
      <rPr>
        <vertAlign val="superscript"/>
        <sz val="11"/>
        <color theme="1"/>
        <rFont val="Calibri"/>
        <family val="2"/>
        <scheme val="minor"/>
      </rPr>
      <t>2</t>
    </r>
  </si>
  <si>
    <t>Zaštita:</t>
  </si>
  <si>
    <t>Vodozaptivni ormar za ugradnju uz obalu</t>
  </si>
  <si>
    <t>FID sklopka 25/0,3 tip A</t>
  </si>
  <si>
    <t>Četveropolni odvodnik prenapona tip C, 280V/20kA za montažu na DIN šinu</t>
  </si>
  <si>
    <r>
      <t>Izmjereno XP00 4x16mm</t>
    </r>
    <r>
      <rPr>
        <vertAlign val="superscript"/>
        <sz val="11"/>
        <color theme="1"/>
        <rFont val="Calibri"/>
        <family val="2"/>
        <scheme val="minor"/>
      </rPr>
      <t>2</t>
    </r>
  </si>
  <si>
    <t>Marex DRS-02/4m/2 - 4m</t>
  </si>
  <si>
    <t>Geotekstil</t>
  </si>
  <si>
    <t>INDAL Jupiter 1 70W</t>
  </si>
  <si>
    <t>Iskop preko ceste:</t>
  </si>
  <si>
    <t>Iridium2 LED LARGE SGP353 1xSON-TPP150W EB FX1</t>
  </si>
  <si>
    <t>Iridium2 MEDIUM SGP352 1xSON-TPP 150W FX1</t>
  </si>
  <si>
    <t>Iridium2 MEDIUM SGP352 1xSON-TPP 100W FX1</t>
  </si>
  <si>
    <t>Iridium2 MEDIUM SGP352 1xSON-TPP 70W FX1</t>
  </si>
  <si>
    <t>Iridium2 LED MEDIUM BGP352 1xGRN56-3S/830 DW</t>
  </si>
  <si>
    <t>Iridium2 LED MEDIUM BGP352 1xGRN56-3S/830 DN</t>
  </si>
  <si>
    <t>Iridium2 LED MEDIUM BGP352 1xGRN48-3S/830 DW</t>
  </si>
  <si>
    <t>Iridium2 LED MEDIUM BGP352 1xGRN48-3S/830 DN</t>
  </si>
  <si>
    <t>Iridium2 LED MEDIUM BGP352 1xGRN40-3S/830 DN</t>
  </si>
  <si>
    <t>Iridium2 LED MEDIUM BGP352 1xGRN32-3S/830 DN</t>
  </si>
  <si>
    <t>Iridium2 LED MEDIUM BGP352 1xGRN72-3S/830 DM programibilna</t>
  </si>
  <si>
    <t>Iridium2 LED MEDIUM BGP352 1xGRN56-3S/830 DN programibilna</t>
  </si>
  <si>
    <t>Iridium2 LED MEDIUM BGP352 1xGRN48-3S/830 A programibilna</t>
  </si>
  <si>
    <t>Iridium2 LED MEDIUM BGP352 1xGRN48-3S/830 DW programibilna</t>
  </si>
  <si>
    <t>Iridium2 LED MEDIUM BGP352 1xGRN40-3S/830 A programibilna</t>
  </si>
  <si>
    <t>Iridium2 LED MEDIUM BGP352 1xGRN32-3S/830 DN programibilna</t>
  </si>
  <si>
    <t>Iridium3 LED MINI BGP381 1xGRN11/830 WSO</t>
  </si>
  <si>
    <t>Iridium3 LED MINI BGP381 1xGRN19/830 WSO</t>
  </si>
  <si>
    <t>Nagib svjetiljke: 0 stupnjeva</t>
  </si>
  <si>
    <t>Faktor održavanja: 0,8</t>
  </si>
  <si>
    <t>PROIZVOĐAČ:</t>
  </si>
  <si>
    <t xml:space="preserve">TIP: </t>
  </si>
  <si>
    <t>Montaža stupova: jednostrano</t>
  </si>
  <si>
    <t>PDV 25%</t>
  </si>
  <si>
    <t>UKUPNO BEZ PDV-a:</t>
  </si>
  <si>
    <t>UKUPNO S PDV-om:</t>
  </si>
  <si>
    <t>Redni broj</t>
  </si>
  <si>
    <t>broj voznih traka: 2</t>
  </si>
  <si>
    <t>q0: 0,07</t>
  </si>
  <si>
    <t>Visina izvora svjetlosti: 7 m</t>
  </si>
  <si>
    <t>Razmak između svjetiljki: 35 m</t>
  </si>
  <si>
    <t>ZONA ZAŠTITE SVJETLOSNOG ONEČIŠČENJA OKOLIŠA U SKLADU SA ZAKONOM O ZAŠTITI OD SVJETLOSNOG ONEČIŠĆENJA NN 14/19 - ULOR 0%</t>
  </si>
  <si>
    <t>Visina izvora svjetlosti: 12 m</t>
  </si>
  <si>
    <t>Za nuđene svjetiljke je potrebno dostaviti:</t>
  </si>
  <si>
    <t>Svjetiljke moraju imati ENEC certifikat ili jednakovrijedan certifikat izdan od akreditirane agancije te moraju biti sukladne bitnim zahtjevima iz Zakona o tehničkim zahtjevima za proizvode i ocjenu sukladnosti (NN 20/2010), Pravilnika o elektromagnetskoj kompatibilnosti (NN 23/2011), Pravilnika o električnoj opremi namijenjenoj za uporabu unutar određenih naponskih granica (NN 41/2010) i primijenjenim normama. Naručitelj zadržava pravo provjere ENEC certifikata na stranici www.enec.com.</t>
  </si>
  <si>
    <t>Svjetiljke mora imati izjavu o sukladnosti sa CE oznakom.</t>
  </si>
  <si>
    <t>svjetlosna iskoristivost svjetiljke (LOR faktor) 99%</t>
  </si>
  <si>
    <t>tijelo svjetiljke od aluminija s pokrovom optike od stakla ili polikarbonata</t>
  </si>
  <si>
    <t>svjetlosni tok LED izvora svjetla maksimalno 12790 lm</t>
  </si>
  <si>
    <t>korelirana temperatura nijanse bijelog svjetla maksimalno 3000K</t>
  </si>
  <si>
    <t>CRI  indeks – indeks uzvrata boje minimalno 70</t>
  </si>
  <si>
    <t>rad u temperaturnom području -20°C do +35°C</t>
  </si>
  <si>
    <t>kompletna zaštita svjetiljke IP66, IK09</t>
  </si>
  <si>
    <t xml:space="preserve">Električna klasa zaštite I, prenaponska zaštita 10 kV </t>
  </si>
  <si>
    <t>svjetiljka treba imati izjavu o sukladnosti sa CE oznakom i ENEC certifikat</t>
  </si>
  <si>
    <t>svjetiljka se mora montirati na stup ili konzolu promjera 60mm bez upotrebe dodatnog adaptera za montažu na iste</t>
  </si>
  <si>
    <t>svjetiljka treba imati mogućnost dovođenja u beznaponsko stanje bez upotrebe alata</t>
  </si>
  <si>
    <t>Svjetiljka treba zadovoljiti zahtjeve prema svjetlotehničkom proračunu za cestu klase M3 prema normi HRN EN 13201-2:2016 uz dolje navedene parametre proračuna:</t>
  </si>
  <si>
    <t>Obloga ceste: R2</t>
  </si>
  <si>
    <t>Udaljenost svjetiljke od ruba kolnika:  0,4 m</t>
  </si>
  <si>
    <t>Širina ceste: 9,80 m</t>
  </si>
  <si>
    <t>svjetlosni tok LED izvora svjetla maksimalno 5100 lm</t>
  </si>
  <si>
    <t>Svjetiljka treba zadovoljiti zahtjeve prema svjetlotehničkom proračunu za cestu klase M4 prema normi HRN EN 13201-2:2016 uz dolje navedene parametre proračuna:</t>
  </si>
  <si>
    <t>Širina ceste: 6,50 m</t>
  </si>
  <si>
    <t>Udaljenost svjetiljke od ruba kolnika:  -0,4 m</t>
  </si>
  <si>
    <t>tijelo svjetiljke od aluminija s pokrovom optike od prozirnog stakla ili polikarbonata</t>
  </si>
  <si>
    <t>životni vijek minimalno 100 000 sati pri 80% svjetlosnog toka</t>
  </si>
  <si>
    <t>životni vijek minimalno 100 000 sati pri 90% svjetlosnog toka</t>
  </si>
  <si>
    <t>kompletna zaštita svjetiljke IP66, IK08</t>
  </si>
  <si>
    <t>Širina ceste: 7,20 m</t>
  </si>
  <si>
    <t>Visina izvora svjetlosti: 10m</t>
  </si>
  <si>
    <t>Razmak između svjetiljki: 40m</t>
  </si>
  <si>
    <t>Udaljenost svjetiljke od ruba kolnika:  3,6m</t>
  </si>
  <si>
    <t>Klasa bliještanja min. D.5 (vrlo nisko bliještanje) ili bolje (prema HRN EN 13201:2016 Annex A)</t>
  </si>
  <si>
    <t>Zasjenjenje svjetiljke min. G*3 ili bolje (prema HRN EN 13201:2016 Annex A)</t>
  </si>
  <si>
    <t>'Ugrađeno DALI-2 sučelje koja omogućuje priključak vanjske komunikacijske jedinice sukladno Zhaga Consortium standardu opisanom u knjizi 18 standarda. Isporuka uključuje Zhaga konektor i slijepi modul (čep) za Zhaga konektor, koji se prilikom ugradnje komunikacijskog modula odstranjuje.</t>
  </si>
  <si>
    <t>Zhaga sučelje sastoji se od 4 pina:</t>
  </si>
  <si>
    <t>- DC+ 24V</t>
  </si>
  <si>
    <t>- DA+</t>
  </si>
  <si>
    <t>- DA-</t>
  </si>
  <si>
    <t>- LSI (logical signal input)</t>
  </si>
  <si>
    <t>Kontrola se odvija preko DALI 2.0 standarda</t>
  </si>
  <si>
    <t>Predspojna naprava SR (system ready) treba biti sukladna Zhaga standardu kako bi se mogla ostvariti puna funkcionalnost sustava. Bitne funkcionalnosti predspojne naprave su sljedeće:</t>
  </si>
  <si>
    <t>- DC 24V</t>
  </si>
  <si>
    <t>- napajanje putem DALI linije</t>
  </si>
  <si>
    <t>- mogućnost mjerenja snage preciznošću 1%</t>
  </si>
  <si>
    <t>- dijagnostika rada svjetiljke</t>
  </si>
  <si>
    <t>Navedenom funkcionalnošću omogućuje se naknadno vezanje svjetiljke u sustav upravljanja rasvjetom ili promjena sustava</t>
  </si>
  <si>
    <t>- bez priključenog primopredajnog modula svjetiljka radi u predprogramiranom režimu</t>
  </si>
  <si>
    <t>svjetlosna iskoristivost svjetiljke (LOR faktor) 84%</t>
  </si>
  <si>
    <t>svjetlosni tok LED izvora svjetla maksimalno 13000 lm</t>
  </si>
  <si>
    <t>TROŠKOVNIK ZAMJENE RASVJETNIH TIJELA U GRADU DRNIŠU - Ulica kaštelanskih branitelja, Ulica kralja Petra Krešimira IV,  Vukovarska ulica, Ulica kralja Zvonimira, Ulica kralja Tomislava, Trg kralja Tomislava, Ulica kardinala Alojzija Stepinca, Ulica Domovinskog rata, Ulica 142. brigade (autobusni kolodvor), Ulica Ivana Meštrovića</t>
  </si>
  <si>
    <t>Razmak između svjetiljki: 30 m</t>
  </si>
  <si>
    <t>Dobava, montaža i spajanje LED svjetiljke oznake TIP1 za cestovnu rasvjetu, ukupne snage sistema do maksimalno 91,8W, sa minimalnim ili boljim karakteristikama od sljedećih:</t>
  </si>
  <si>
    <t>Dobava, montaža i spajanje LED svjetiljke oznake TIP2 za cestovnu rasvjetu, ukupne snage sistema do maksimalno 36,7W, sa minimalnim ili boljim karakteristikama od sljedećih:</t>
  </si>
  <si>
    <t>Dobava, montaža i spajanje dekorativne ovalne ovjesne LED svjetiljke oznake TIP3 , ukupne snage sistema maksimalno 98W, sa minimalnim ili boljim karakteristikama od sljedećih:</t>
  </si>
  <si>
    <t>Svjetlotehnički proračun u digitalnom formatu programskog alata RELUX ili DIALUX na CD-u i u tiskanom obliku kojim se dokazuje usklađenost ponuđene svjetiljke sa uvjetima iz projekta. Svjetlotehnički proračun mora biti ovjeren od strane bilo kojeg ovlaštenog diplomiranog inženjera elektrotehnike. U slučaju dostavljanja različitog svjetlotehničkog proračuna u papirnatom obliku od onog koji će analiza dostavljenog na CD ili DVD pokazati (uz kontrolu dostavljenih podataka), smatrat će se da je ponuditelj dostavio nepravilnu ponudu i ista će biti odbijena sukladno ZJN 2016. Uz proračun je potrebno dostaviti i svjetlotehničke krivulje ponuđenih svjetiljki u elektronskom obliku kako bi predstavnik Naručitelja mogao provjeriti da li ponuđena svjetiljka zadovoljava tražene kriterije. Ukoliko se tehničkom evaluacijom i/ili mjerenjima (koja mogu biti i prije donošenja odluke o odabiru ponuditelja) dokaže da svjetiljka nije u skladu sa tehničkim zahtjevima i svjetlotehničkim proračunom,Naručitelj ima pravo naplatiti materijalnu štetu s police osiguranja od profesionalne odgovornosti ovlaštenog diplomiranog inženjera elektrotehnike koji je ovjerio svjetlotehnički proračun.</t>
  </si>
  <si>
    <r>
      <t xml:space="preserve">Tehnički katalog proizvoda sa navedenim tehničkim karakteristikama </t>
    </r>
    <r>
      <rPr>
        <sz val="9"/>
        <rFont val="Calibri"/>
        <family val="2"/>
        <charset val="238"/>
        <scheme val="minor"/>
      </rPr>
      <t>na</t>
    </r>
    <r>
      <rPr>
        <sz val="9"/>
        <color rgb="FFFF0000"/>
        <rFont val="Calibri"/>
        <family val="2"/>
        <charset val="238"/>
        <scheme val="minor"/>
      </rPr>
      <t xml:space="preserve"> </t>
    </r>
    <r>
      <rPr>
        <sz val="9"/>
        <rFont val="Calibri"/>
        <family val="2"/>
        <charset val="238"/>
        <scheme val="minor"/>
      </rPr>
      <t xml:space="preserve">hrvatskom jeziku i latiničnom pismu </t>
    </r>
    <r>
      <rPr>
        <sz val="9"/>
        <color theme="1"/>
        <rFont val="Calibri"/>
        <family val="2"/>
        <charset val="238"/>
        <scheme val="minor"/>
      </rPr>
      <t xml:space="preserve">i slikovnim prikazom. </t>
    </r>
  </si>
  <si>
    <t>Garantni rok za ponuđenu opremu  od strane proizvođača ili ovlaštenog predstavničkog ureda proizvođača ili distributera za Republiku Hrvatsku na kompletni  proizvod (garancija) u razdoblju koju je naveo u svojoj ponudi koju potpisom i pečatom ovjerava proizvođač ili distributer za RH. Garantni rok  na proizvod ne može biti kraće od 5 godina odnosno 60 mjeseci.</t>
  </si>
  <si>
    <r>
      <t>Demontaža postojećih svjetiljki sa spojnim priborom neovisno o visini montaže (h=6-12m)</t>
    </r>
    <r>
      <rPr>
        <sz val="9"/>
        <rFont val="Calibri"/>
        <family val="2"/>
        <charset val="238"/>
        <scheme val="minor"/>
      </rPr>
      <t xml:space="preserve"> i predaja demontiranih svjetiljki Naručitelju</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</si>
</sst>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17" x14ac:knownFonts="1">
    <font>
      <sz val="11"/>
      <color theme="1"/>
      <name val="Calibri"/>
      <family val="2"/>
      <scheme val="minor"/>
    </font>
    <font>
      <sz val="11"/>
      <color theme="1"/>
      <name val="Calibri"/>
      <family val="2"/>
      <charset val="238"/>
      <scheme val="minor"/>
    </font>
    <font>
      <sz val="10"/>
      <name val="Arial"/>
      <family val="2"/>
    </font>
    <font>
      <sz val="10"/>
      <name val="Arial CE"/>
      <charset val="238"/>
    </font>
    <font>
      <sz val="11"/>
      <color rgb="FFFF0000"/>
      <name val="Calibri"/>
      <family val="2"/>
      <charset val="238"/>
      <scheme val="minor"/>
    </font>
    <font>
      <b/>
      <sz val="11"/>
      <color theme="1"/>
      <name val="Calibri"/>
      <family val="2"/>
      <scheme val="minor"/>
    </font>
    <font>
      <sz val="11"/>
      <color rgb="FFFF0000"/>
      <name val="Calibri"/>
      <family val="2"/>
      <scheme val="minor"/>
    </font>
    <font>
      <vertAlign val="superscript"/>
      <sz val="11"/>
      <color theme="1"/>
      <name val="Calibri"/>
      <family val="2"/>
      <scheme val="minor"/>
    </font>
    <font>
      <sz val="11"/>
      <name val="Calibri"/>
      <family val="2"/>
      <scheme val="minor"/>
    </font>
    <font>
      <sz val="9"/>
      <color theme="1"/>
      <name val="Calibri"/>
      <family val="2"/>
      <charset val="238"/>
      <scheme val="minor"/>
    </font>
    <font>
      <sz val="9"/>
      <name val="Calibri"/>
      <family val="2"/>
      <charset val="238"/>
      <scheme val="minor"/>
    </font>
    <font>
      <b/>
      <sz val="9"/>
      <name val="Calibri"/>
      <family val="2"/>
      <charset val="238"/>
      <scheme val="minor"/>
    </font>
    <font>
      <sz val="9"/>
      <color rgb="FF000000"/>
      <name val="Calibri"/>
      <family val="2"/>
      <charset val="238"/>
      <scheme val="minor"/>
    </font>
    <font>
      <b/>
      <sz val="9"/>
      <color rgb="FF000000"/>
      <name val="Calibri"/>
      <family val="2"/>
      <charset val="238"/>
      <scheme val="minor"/>
    </font>
    <font>
      <sz val="9"/>
      <color indexed="8"/>
      <name val="Calibri"/>
      <family val="2"/>
      <charset val="238"/>
      <scheme val="minor"/>
    </font>
    <font>
      <b/>
      <sz val="9"/>
      <color theme="1"/>
      <name val="Calibri"/>
      <family val="2"/>
      <charset val="238"/>
      <scheme val="minor"/>
    </font>
    <font>
      <sz val="9"/>
      <color rgb="FFFF0000"/>
      <name val="Calibri"/>
      <family val="2"/>
      <charset val="238"/>
      <scheme val="minor"/>
    </font>
  </fonts>
  <fills count="6">
    <fill>
      <patternFill patternType="none"/>
    </fill>
    <fill>
      <patternFill patternType="gray125"/>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
    <xf numFmtId="0" fontId="0" fillId="0" borderId="0"/>
    <xf numFmtId="0" fontId="2" fillId="0" borderId="0"/>
    <xf numFmtId="0" fontId="3" fillId="0" borderId="0"/>
    <xf numFmtId="0" fontId="1" fillId="0" borderId="0"/>
  </cellStyleXfs>
  <cellXfs count="98">
    <xf numFmtId="0" fontId="0" fillId="0" borderId="0" xfId="0"/>
    <xf numFmtId="0" fontId="0" fillId="0" borderId="0" xfId="0" applyAlignment="1">
      <alignment horizontal="left"/>
    </xf>
    <xf numFmtId="0" fontId="0" fillId="0" borderId="0" xfId="0" applyAlignment="1">
      <alignment horizontal="center"/>
    </xf>
    <xf numFmtId="2" fontId="0" fillId="0" borderId="0" xfId="0" applyNumberFormat="1"/>
    <xf numFmtId="0" fontId="0" fillId="0" borderId="3" xfId="0" applyBorder="1" applyAlignment="1">
      <alignment horizontal="center"/>
    </xf>
    <xf numFmtId="0" fontId="0" fillId="0" borderId="13" xfId="0" applyBorder="1" applyAlignment="1">
      <alignment horizontal="right"/>
    </xf>
    <xf numFmtId="2" fontId="0" fillId="0" borderId="0" xfId="0" applyNumberFormat="1" applyBorder="1" applyAlignment="1">
      <alignment horizontal="center"/>
    </xf>
    <xf numFmtId="0" fontId="0" fillId="0" borderId="5" xfId="0" applyBorder="1" applyAlignment="1">
      <alignment horizontal="right"/>
    </xf>
    <xf numFmtId="0" fontId="0" fillId="0" borderId="6" xfId="0" applyBorder="1" applyAlignment="1">
      <alignment horizontal="center"/>
    </xf>
    <xf numFmtId="2" fontId="0" fillId="0" borderId="11" xfId="0" applyNumberFormat="1" applyBorder="1"/>
    <xf numFmtId="2" fontId="0" fillId="0" borderId="12" xfId="0" applyNumberFormat="1" applyBorder="1"/>
    <xf numFmtId="0" fontId="0" fillId="0" borderId="0" xfId="0" applyBorder="1" applyAlignment="1">
      <alignment horizontal="center"/>
    </xf>
    <xf numFmtId="0" fontId="0" fillId="0" borderId="5" xfId="0" applyBorder="1" applyAlignment="1">
      <alignment horizontal="left"/>
    </xf>
    <xf numFmtId="2" fontId="4" fillId="0" borderId="11" xfId="0" applyNumberFormat="1" applyFont="1" applyBorder="1"/>
    <xf numFmtId="2" fontId="6" fillId="0" borderId="11" xfId="0" applyNumberFormat="1" applyFont="1" applyBorder="1"/>
    <xf numFmtId="1" fontId="0" fillId="0" borderId="0" xfId="0" applyNumberFormat="1"/>
    <xf numFmtId="0" fontId="0" fillId="0" borderId="13" xfId="0" applyBorder="1" applyAlignment="1">
      <alignment horizontal="left"/>
    </xf>
    <xf numFmtId="0" fontId="0" fillId="0" borderId="0" xfId="0" applyBorder="1" applyAlignment="1">
      <alignment horizontal="center" vertical="center" wrapText="1"/>
    </xf>
    <xf numFmtId="0" fontId="0" fillId="0" borderId="0" xfId="0" applyBorder="1" applyAlignment="1">
      <alignment horizontal="center" vertical="center"/>
    </xf>
    <xf numFmtId="2" fontId="0" fillId="0" borderId="6" xfId="0" applyNumberFormat="1" applyBorder="1" applyAlignment="1">
      <alignment horizontal="center"/>
    </xf>
    <xf numFmtId="0" fontId="0" fillId="0" borderId="6" xfId="0" applyBorder="1" applyAlignment="1">
      <alignment horizontal="right"/>
    </xf>
    <xf numFmtId="0" fontId="5" fillId="2" borderId="8" xfId="0" applyFont="1" applyFill="1" applyBorder="1" applyAlignment="1">
      <alignment horizontal="left"/>
    </xf>
    <xf numFmtId="0" fontId="0" fillId="2" borderId="9" xfId="0" applyFill="1" applyBorder="1" applyAlignment="1">
      <alignment horizontal="center"/>
    </xf>
    <xf numFmtId="0" fontId="0" fillId="0" borderId="3" xfId="0" applyFill="1" applyBorder="1" applyAlignment="1">
      <alignment horizontal="center"/>
    </xf>
    <xf numFmtId="2" fontId="6" fillId="0" borderId="10" xfId="0" applyNumberFormat="1" applyFont="1" applyFill="1" applyBorder="1" applyAlignment="1">
      <alignment horizontal="right"/>
    </xf>
    <xf numFmtId="2" fontId="0" fillId="2" borderId="1" xfId="0" applyNumberFormat="1" applyFill="1" applyBorder="1"/>
    <xf numFmtId="0" fontId="5" fillId="0" borderId="13" xfId="0" applyFont="1" applyFill="1" applyBorder="1" applyAlignment="1">
      <alignment horizontal="left"/>
    </xf>
    <xf numFmtId="0" fontId="0" fillId="0" borderId="0" xfId="0" applyFill="1" applyBorder="1" applyAlignment="1">
      <alignment horizontal="center"/>
    </xf>
    <xf numFmtId="2" fontId="0" fillId="0" borderId="10" xfId="0" applyNumberFormat="1" applyFill="1" applyBorder="1"/>
    <xf numFmtId="2" fontId="0" fillId="0" borderId="10" xfId="0" applyNumberFormat="1" applyBorder="1" applyAlignment="1">
      <alignment vertical="center"/>
    </xf>
    <xf numFmtId="0" fontId="0" fillId="0" borderId="2" xfId="0" applyBorder="1" applyAlignment="1">
      <alignment horizontal="left"/>
    </xf>
    <xf numFmtId="0" fontId="0" fillId="0" borderId="3" xfId="0" applyBorder="1" applyAlignment="1">
      <alignment horizontal="center" vertical="center" wrapText="1"/>
    </xf>
    <xf numFmtId="0" fontId="0" fillId="0" borderId="3" xfId="0" applyBorder="1" applyAlignment="1">
      <alignment horizontal="center" vertical="center"/>
    </xf>
    <xf numFmtId="2" fontId="6" fillId="0" borderId="12" xfId="0" applyNumberFormat="1" applyFont="1" applyBorder="1"/>
    <xf numFmtId="0" fontId="5" fillId="2" borderId="2" xfId="0" applyFont="1" applyFill="1" applyBorder="1" applyAlignment="1"/>
    <xf numFmtId="0" fontId="5" fillId="2" borderId="3" xfId="0" applyFont="1" applyFill="1" applyBorder="1" applyAlignment="1"/>
    <xf numFmtId="0" fontId="5" fillId="2" borderId="4" xfId="0" applyFont="1" applyFill="1" applyBorder="1" applyAlignment="1"/>
    <xf numFmtId="0" fontId="5" fillId="2" borderId="5" xfId="0" applyFont="1" applyFill="1" applyBorder="1" applyAlignment="1">
      <alignment horizontal="left"/>
    </xf>
    <xf numFmtId="0" fontId="0" fillId="2" borderId="6" xfId="0" applyFill="1" applyBorder="1" applyAlignment="1">
      <alignment horizontal="center"/>
    </xf>
    <xf numFmtId="2" fontId="0" fillId="2" borderId="7" xfId="0" applyNumberFormat="1" applyFill="1" applyBorder="1"/>
    <xf numFmtId="0" fontId="0" fillId="0" borderId="6" xfId="0" applyFill="1" applyBorder="1" applyAlignment="1">
      <alignment horizontal="center"/>
    </xf>
    <xf numFmtId="2" fontId="6" fillId="0" borderId="12" xfId="0" applyNumberFormat="1" applyFont="1" applyFill="1" applyBorder="1" applyAlignment="1">
      <alignment horizontal="right"/>
    </xf>
    <xf numFmtId="0" fontId="0" fillId="0" borderId="2" xfId="0" applyFont="1" applyFill="1" applyBorder="1" applyAlignment="1">
      <alignment horizontal="left"/>
    </xf>
    <xf numFmtId="0" fontId="0" fillId="0" borderId="5" xfId="0" applyFont="1" applyFill="1" applyBorder="1" applyAlignment="1">
      <alignment horizontal="left"/>
    </xf>
    <xf numFmtId="2" fontId="6" fillId="0" borderId="11" xfId="0" applyNumberFormat="1" applyFont="1" applyFill="1" applyBorder="1" applyAlignment="1">
      <alignment horizontal="right"/>
    </xf>
    <xf numFmtId="0" fontId="0" fillId="0" borderId="0" xfId="0" applyFill="1" applyBorder="1" applyAlignment="1">
      <alignment horizontal="left"/>
    </xf>
    <xf numFmtId="0" fontId="0" fillId="0" borderId="0" xfId="0" applyBorder="1" applyAlignment="1">
      <alignment horizontal="right" wrapText="1"/>
    </xf>
    <xf numFmtId="0" fontId="0" fillId="0" borderId="0" xfId="0" applyBorder="1"/>
    <xf numFmtId="2" fontId="0" fillId="0" borderId="3" xfId="0" applyNumberFormat="1" applyBorder="1" applyAlignment="1">
      <alignment horizontal="center"/>
    </xf>
    <xf numFmtId="2" fontId="6" fillId="0" borderId="10" xfId="0" applyNumberFormat="1" applyFont="1" applyBorder="1"/>
    <xf numFmtId="2" fontId="8" fillId="0" borderId="11" xfId="0" applyNumberFormat="1" applyFont="1" applyFill="1" applyBorder="1" applyAlignment="1">
      <alignment horizontal="right"/>
    </xf>
    <xf numFmtId="0" fontId="6" fillId="0" borderId="0" xfId="0" applyFont="1" applyBorder="1" applyAlignment="1">
      <alignment horizontal="center"/>
    </xf>
    <xf numFmtId="2" fontId="6" fillId="0" borderId="0" xfId="0" applyNumberFormat="1" applyFont="1" applyBorder="1" applyAlignment="1">
      <alignment horizontal="center"/>
    </xf>
    <xf numFmtId="2" fontId="8" fillId="0" borderId="11" xfId="0" applyNumberFormat="1" applyFont="1" applyBorder="1"/>
    <xf numFmtId="0" fontId="0" fillId="0" borderId="13" xfId="0" applyBorder="1" applyAlignment="1">
      <alignment horizontal="left" wrapText="1"/>
    </xf>
    <xf numFmtId="0" fontId="8" fillId="0" borderId="0" xfId="0" applyFont="1" applyBorder="1" applyAlignment="1">
      <alignment horizontal="center"/>
    </xf>
    <xf numFmtId="0" fontId="10" fillId="0" borderId="0" xfId="1" applyFont="1" applyAlignment="1">
      <alignment wrapText="1"/>
    </xf>
    <xf numFmtId="0" fontId="9" fillId="0" borderId="0" xfId="0" applyFont="1" applyAlignment="1">
      <alignment wrapText="1"/>
    </xf>
    <xf numFmtId="0" fontId="9" fillId="0" borderId="0" xfId="0" applyFont="1" applyAlignment="1">
      <alignment horizontal="center" vertical="center" wrapText="1"/>
    </xf>
    <xf numFmtId="0" fontId="10" fillId="0" borderId="14" xfId="1" applyFont="1" applyBorder="1" applyAlignment="1">
      <alignment horizontal="center" vertical="center" wrapText="1"/>
    </xf>
    <xf numFmtId="0" fontId="10" fillId="0" borderId="14" xfId="2" applyFont="1" applyBorder="1" applyAlignment="1">
      <alignment horizontal="center" vertical="center" wrapText="1"/>
    </xf>
    <xf numFmtId="0" fontId="10" fillId="4" borderId="14" xfId="0" applyFont="1" applyFill="1" applyBorder="1" applyAlignment="1">
      <alignment horizontal="left" vertical="center" wrapText="1"/>
    </xf>
    <xf numFmtId="0" fontId="12" fillId="5" borderId="14" xfId="0" quotePrefix="1" applyFont="1" applyFill="1" applyBorder="1" applyAlignment="1">
      <alignment vertical="center" wrapText="1"/>
    </xf>
    <xf numFmtId="0" fontId="9" fillId="4" borderId="14" xfId="0" quotePrefix="1" applyFont="1" applyFill="1" applyBorder="1" applyAlignment="1">
      <alignment vertical="center" wrapText="1"/>
    </xf>
    <xf numFmtId="0" fontId="12" fillId="0" borderId="14" xfId="0" quotePrefix="1" applyFont="1" applyFill="1" applyBorder="1" applyAlignment="1">
      <alignment vertical="center" wrapText="1"/>
    </xf>
    <xf numFmtId="0" fontId="9" fillId="0" borderId="14" xfId="0" quotePrefix="1" applyFont="1" applyFill="1" applyBorder="1" applyAlignment="1">
      <alignment vertical="center" wrapText="1"/>
    </xf>
    <xf numFmtId="0" fontId="9" fillId="0" borderId="14" xfId="0" quotePrefix="1" applyFont="1" applyFill="1" applyBorder="1" applyAlignment="1">
      <alignment horizontal="left" vertical="center" wrapText="1"/>
    </xf>
    <xf numFmtId="49" fontId="9" fillId="0" borderId="14" xfId="0" quotePrefix="1" applyNumberFormat="1" applyFont="1" applyFill="1" applyBorder="1" applyAlignment="1">
      <alignment vertical="center" wrapText="1"/>
    </xf>
    <xf numFmtId="0" fontId="12" fillId="0" borderId="14" xfId="0" applyFont="1" applyFill="1" applyBorder="1" applyAlignment="1">
      <alignment vertical="center" wrapText="1"/>
    </xf>
    <xf numFmtId="49" fontId="12" fillId="5" borderId="14" xfId="0" applyNumberFormat="1" applyFont="1" applyFill="1" applyBorder="1" applyAlignment="1">
      <alignment vertical="center" wrapText="1"/>
    </xf>
    <xf numFmtId="0" fontId="9" fillId="0" borderId="14" xfId="0" applyFont="1" applyBorder="1" applyAlignment="1">
      <alignment vertical="center" wrapText="1"/>
    </xf>
    <xf numFmtId="0" fontId="12" fillId="0" borderId="14" xfId="0" applyFont="1" applyBorder="1" applyAlignment="1">
      <alignment vertical="center" wrapText="1"/>
    </xf>
    <xf numFmtId="0" fontId="13" fillId="0" borderId="14" xfId="0" applyFont="1" applyBorder="1" applyAlignment="1">
      <alignment wrapText="1"/>
    </xf>
    <xf numFmtId="0" fontId="14" fillId="4" borderId="14" xfId="0" applyFont="1" applyFill="1" applyBorder="1" applyAlignment="1">
      <alignment horizontal="left" vertical="center" wrapText="1"/>
    </xf>
    <xf numFmtId="0" fontId="9" fillId="4" borderId="14" xfId="0" quotePrefix="1" applyFont="1" applyFill="1" applyBorder="1" applyAlignment="1">
      <alignment horizontal="left" vertical="center" wrapText="1"/>
    </xf>
    <xf numFmtId="0" fontId="12" fillId="4" borderId="14" xfId="0" quotePrefix="1" applyFont="1" applyFill="1" applyBorder="1" applyAlignment="1">
      <alignment vertical="center" wrapText="1"/>
    </xf>
    <xf numFmtId="0" fontId="9" fillId="5" borderId="14" xfId="0" quotePrefix="1" applyFont="1" applyFill="1" applyBorder="1" applyAlignment="1">
      <alignment vertical="center" wrapText="1"/>
    </xf>
    <xf numFmtId="0" fontId="9" fillId="0" borderId="14" xfId="0" applyFont="1" applyBorder="1" applyAlignment="1">
      <alignment horizontal="center" vertical="center" wrapText="1"/>
    </xf>
    <xf numFmtId="0" fontId="10" fillId="0" borderId="14" xfId="0" applyFont="1" applyBorder="1" applyAlignment="1">
      <alignment horizontal="center" vertical="center" wrapText="1"/>
    </xf>
    <xf numFmtId="3" fontId="10" fillId="0" borderId="14" xfId="0" applyNumberFormat="1" applyFont="1" applyBorder="1" applyAlignment="1">
      <alignment horizontal="center" vertical="center" wrapText="1"/>
    </xf>
    <xf numFmtId="164" fontId="9" fillId="0" borderId="14" xfId="0" applyNumberFormat="1" applyFont="1" applyBorder="1" applyAlignment="1">
      <alignment horizontal="center" vertical="center" wrapText="1"/>
    </xf>
    <xf numFmtId="0" fontId="10" fillId="0" borderId="0" xfId="1" applyFont="1" applyFill="1" applyBorder="1" applyAlignment="1">
      <alignment horizontal="center" vertical="center" wrapText="1"/>
    </xf>
    <xf numFmtId="164" fontId="15" fillId="3" borderId="14" xfId="0" applyNumberFormat="1" applyFont="1" applyFill="1" applyBorder="1" applyAlignment="1">
      <alignment vertical="center" wrapText="1"/>
    </xf>
    <xf numFmtId="0" fontId="9" fillId="0" borderId="0" xfId="0" applyFont="1" applyAlignment="1">
      <alignment vertical="center" wrapText="1"/>
    </xf>
    <xf numFmtId="0" fontId="11" fillId="0" borderId="0" xfId="1" applyFont="1" applyAlignment="1">
      <alignment horizontal="center" vertical="center" wrapText="1"/>
    </xf>
    <xf numFmtId="0" fontId="10" fillId="0" borderId="6" xfId="1" applyFont="1" applyBorder="1" applyAlignment="1">
      <alignment horizontal="center" vertical="center" wrapText="1"/>
    </xf>
    <xf numFmtId="0" fontId="15" fillId="3" borderId="14" xfId="0" applyFont="1" applyFill="1" applyBorder="1" applyAlignment="1">
      <alignment horizontal="right" vertical="center" wrapText="1"/>
    </xf>
    <xf numFmtId="0" fontId="9" fillId="0" borderId="14" xfId="0" applyFont="1" applyFill="1" applyBorder="1" applyAlignment="1">
      <alignment horizontal="center" vertical="center" wrapText="1"/>
    </xf>
    <xf numFmtId="0" fontId="10" fillId="0" borderId="14" xfId="0" applyFont="1" applyBorder="1" applyAlignment="1">
      <alignment horizontal="center" vertical="center" wrapText="1"/>
    </xf>
    <xf numFmtId="3" fontId="10" fillId="0" borderId="14" xfId="0" applyNumberFormat="1" applyFont="1" applyBorder="1" applyAlignment="1">
      <alignment horizontal="center" vertical="center" wrapText="1"/>
    </xf>
    <xf numFmtId="164" fontId="9" fillId="0" borderId="14" xfId="0" applyNumberFormat="1" applyFont="1" applyBorder="1" applyAlignment="1">
      <alignment horizontal="center" vertical="center" wrapText="1"/>
    </xf>
    <xf numFmtId="0" fontId="10" fillId="0" borderId="0" xfId="0" quotePrefix="1" applyFont="1" applyAlignment="1">
      <alignment horizontal="left" vertical="top" wrapText="1"/>
    </xf>
    <xf numFmtId="0" fontId="15" fillId="3" borderId="15" xfId="0" applyFont="1" applyFill="1" applyBorder="1" applyAlignment="1">
      <alignment horizontal="right" vertical="center" wrapText="1"/>
    </xf>
    <xf numFmtId="0" fontId="15" fillId="3" borderId="16" xfId="0" applyFont="1" applyFill="1" applyBorder="1" applyAlignment="1">
      <alignment horizontal="right" vertical="center" wrapText="1"/>
    </xf>
    <xf numFmtId="0" fontId="15" fillId="3" borderId="17" xfId="0" applyFont="1" applyFill="1" applyBorder="1" applyAlignment="1">
      <alignment horizontal="right" vertical="center" wrapText="1"/>
    </xf>
    <xf numFmtId="0" fontId="9" fillId="0" borderId="3" xfId="0" quotePrefix="1" applyFont="1" applyBorder="1" applyAlignment="1">
      <alignment horizontal="left" vertical="top" wrapText="1"/>
    </xf>
    <xf numFmtId="0" fontId="9" fillId="0" borderId="0" xfId="0" quotePrefix="1" applyFont="1" applyAlignment="1">
      <alignment horizontal="left" vertical="center" wrapText="1"/>
    </xf>
    <xf numFmtId="0" fontId="10" fillId="0" borderId="0" xfId="0" quotePrefix="1" applyFont="1" applyAlignment="1">
      <alignment horizontal="left" vertical="center" wrapText="1"/>
    </xf>
  </cellXfs>
  <cellStyles count="4">
    <cellStyle name="Normal_mnn" xfId="1"/>
    <cellStyle name="Normal_ZEMLJANI" xfId="2"/>
    <cellStyle name="Normalno" xfId="0" builtinId="0" customBuiltin="1"/>
    <cellStyle name="Normalno 2"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tabSelected="1" topLeftCell="A139" zoomScaleNormal="100" workbookViewId="0">
      <selection activeCell="B146" sqref="B146"/>
    </sheetView>
  </sheetViews>
  <sheetFormatPr defaultColWidth="9.140625" defaultRowHeight="12" x14ac:dyDescent="0.2"/>
  <cols>
    <col min="1" max="1" width="4.28515625" style="57" customWidth="1"/>
    <col min="2" max="2" width="46.42578125" style="57" customWidth="1"/>
    <col min="3" max="3" width="6.42578125" style="57" customWidth="1"/>
    <col min="4" max="4" width="5.42578125" style="58" customWidth="1"/>
    <col min="5" max="5" width="10.42578125" style="57" bestFit="1" customWidth="1"/>
    <col min="6" max="6" width="15.5703125" style="57" customWidth="1"/>
    <col min="7" max="16384" width="9.140625" style="57"/>
  </cols>
  <sheetData>
    <row r="1" spans="1:6" s="56" customFormat="1" ht="12.75" customHeight="1" x14ac:dyDescent="0.2">
      <c r="A1" s="84" t="s">
        <v>208</v>
      </c>
      <c r="B1" s="84"/>
      <c r="C1" s="84"/>
      <c r="D1" s="84"/>
      <c r="E1" s="84"/>
      <c r="F1" s="84"/>
    </row>
    <row r="2" spans="1:6" s="56" customFormat="1" ht="29.45" customHeight="1" x14ac:dyDescent="0.2">
      <c r="A2" s="85"/>
      <c r="B2" s="85"/>
      <c r="C2" s="85"/>
      <c r="D2" s="85"/>
      <c r="E2" s="85"/>
      <c r="F2" s="85"/>
    </row>
    <row r="3" spans="1:6" s="56" customFormat="1" ht="12.75" customHeight="1" x14ac:dyDescent="0.2">
      <c r="A3" s="81"/>
      <c r="B3" s="81"/>
      <c r="C3" s="81"/>
      <c r="D3" s="81"/>
      <c r="E3" s="81"/>
      <c r="F3" s="81"/>
    </row>
    <row r="4" spans="1:6" s="56" customFormat="1" ht="14.45" customHeight="1" x14ac:dyDescent="0.2">
      <c r="A4" s="95" t="s">
        <v>160</v>
      </c>
      <c r="B4" s="95"/>
      <c r="C4" s="95"/>
      <c r="D4" s="95"/>
      <c r="E4" s="95"/>
      <c r="F4" s="95"/>
    </row>
    <row r="5" spans="1:6" s="56" customFormat="1" ht="17.45" customHeight="1" x14ac:dyDescent="0.2">
      <c r="A5" s="96" t="s">
        <v>214</v>
      </c>
      <c r="B5" s="96"/>
      <c r="C5" s="96"/>
      <c r="D5" s="96"/>
      <c r="E5" s="96"/>
      <c r="F5" s="96"/>
    </row>
    <row r="6" spans="1:6" s="56" customFormat="1" ht="42" customHeight="1" x14ac:dyDescent="0.2">
      <c r="A6" s="97" t="s">
        <v>215</v>
      </c>
      <c r="B6" s="96"/>
      <c r="C6" s="96"/>
      <c r="D6" s="96"/>
      <c r="E6" s="96"/>
      <c r="F6" s="96"/>
    </row>
    <row r="7" spans="1:6" s="56" customFormat="1" ht="58.9" customHeight="1" x14ac:dyDescent="0.2">
      <c r="A7" s="96" t="s">
        <v>161</v>
      </c>
      <c r="B7" s="96"/>
      <c r="C7" s="96"/>
      <c r="D7" s="96"/>
      <c r="E7" s="96"/>
      <c r="F7" s="96"/>
    </row>
    <row r="8" spans="1:6" s="56" customFormat="1" ht="21" customHeight="1" x14ac:dyDescent="0.2">
      <c r="A8" s="96" t="s">
        <v>162</v>
      </c>
      <c r="B8" s="96"/>
      <c r="C8" s="96"/>
      <c r="D8" s="96"/>
      <c r="E8" s="96"/>
      <c r="F8" s="96"/>
    </row>
    <row r="9" spans="1:6" s="56" customFormat="1" ht="152.25" customHeight="1" x14ac:dyDescent="0.2">
      <c r="A9" s="91" t="s">
        <v>213</v>
      </c>
      <c r="B9" s="91"/>
      <c r="C9" s="91"/>
      <c r="D9" s="91"/>
      <c r="E9" s="91"/>
      <c r="F9" s="91"/>
    </row>
    <row r="12" spans="1:6" s="56" customFormat="1" ht="36" x14ac:dyDescent="0.2">
      <c r="A12" s="59" t="s">
        <v>153</v>
      </c>
      <c r="B12" s="60" t="s">
        <v>0</v>
      </c>
      <c r="C12" s="59" t="s">
        <v>1</v>
      </c>
      <c r="D12" s="59" t="s">
        <v>2</v>
      </c>
      <c r="E12" s="59" t="s">
        <v>3</v>
      </c>
      <c r="F12" s="59" t="s">
        <v>4</v>
      </c>
    </row>
    <row r="13" spans="1:6" s="56" customFormat="1" ht="48" x14ac:dyDescent="0.2">
      <c r="A13" s="87">
        <v>1</v>
      </c>
      <c r="B13" s="61" t="s">
        <v>210</v>
      </c>
      <c r="C13" s="88" t="s">
        <v>6</v>
      </c>
      <c r="D13" s="89">
        <v>62</v>
      </c>
      <c r="E13" s="90"/>
      <c r="F13" s="90"/>
    </row>
    <row r="14" spans="1:6" s="56" customFormat="1" ht="24" x14ac:dyDescent="0.2">
      <c r="A14" s="87"/>
      <c r="B14" s="62" t="s">
        <v>164</v>
      </c>
      <c r="C14" s="88"/>
      <c r="D14" s="89"/>
      <c r="E14" s="90"/>
      <c r="F14" s="90"/>
    </row>
    <row r="15" spans="1:6" s="56" customFormat="1" x14ac:dyDescent="0.2">
      <c r="A15" s="87"/>
      <c r="B15" s="63" t="s">
        <v>163</v>
      </c>
      <c r="C15" s="88"/>
      <c r="D15" s="89"/>
      <c r="E15" s="90"/>
      <c r="F15" s="90"/>
    </row>
    <row r="16" spans="1:6" s="56" customFormat="1" x14ac:dyDescent="0.2">
      <c r="A16" s="87"/>
      <c r="B16" s="63" t="s">
        <v>165</v>
      </c>
      <c r="C16" s="88"/>
      <c r="D16" s="89"/>
      <c r="E16" s="90"/>
      <c r="F16" s="90"/>
    </row>
    <row r="17" spans="1:6" s="56" customFormat="1" ht="24" x14ac:dyDescent="0.2">
      <c r="A17" s="87"/>
      <c r="B17" s="63" t="s">
        <v>166</v>
      </c>
      <c r="C17" s="88"/>
      <c r="D17" s="89"/>
      <c r="E17" s="90"/>
      <c r="F17" s="90"/>
    </row>
    <row r="18" spans="1:6" s="56" customFormat="1" x14ac:dyDescent="0.2">
      <c r="A18" s="87"/>
      <c r="B18" s="63" t="s">
        <v>167</v>
      </c>
      <c r="C18" s="88"/>
      <c r="D18" s="89"/>
      <c r="E18" s="90"/>
      <c r="F18" s="90"/>
    </row>
    <row r="19" spans="1:6" s="56" customFormat="1" ht="24" x14ac:dyDescent="0.2">
      <c r="A19" s="87"/>
      <c r="B19" s="64" t="s">
        <v>184</v>
      </c>
      <c r="C19" s="88"/>
      <c r="D19" s="89"/>
      <c r="E19" s="90"/>
      <c r="F19" s="90"/>
    </row>
    <row r="20" spans="1:6" s="56" customFormat="1" x14ac:dyDescent="0.2">
      <c r="A20" s="87"/>
      <c r="B20" s="65" t="s">
        <v>168</v>
      </c>
      <c r="C20" s="88"/>
      <c r="D20" s="89"/>
      <c r="E20" s="90"/>
      <c r="F20" s="90"/>
    </row>
    <row r="21" spans="1:6" s="56" customFormat="1" x14ac:dyDescent="0.2">
      <c r="A21" s="87"/>
      <c r="B21" s="65" t="s">
        <v>169</v>
      </c>
      <c r="C21" s="88"/>
      <c r="D21" s="89"/>
      <c r="E21" s="90"/>
      <c r="F21" s="90"/>
    </row>
    <row r="22" spans="1:6" s="56" customFormat="1" x14ac:dyDescent="0.2">
      <c r="A22" s="87"/>
      <c r="B22" s="66" t="s">
        <v>170</v>
      </c>
      <c r="C22" s="88"/>
      <c r="D22" s="89"/>
      <c r="E22" s="90"/>
      <c r="F22" s="90"/>
    </row>
    <row r="23" spans="1:6" s="56" customFormat="1" ht="24" x14ac:dyDescent="0.2">
      <c r="A23" s="87"/>
      <c r="B23" s="67" t="s">
        <v>171</v>
      </c>
      <c r="C23" s="88"/>
      <c r="D23" s="89"/>
      <c r="E23" s="90"/>
      <c r="F23" s="90"/>
    </row>
    <row r="24" spans="1:6" s="56" customFormat="1" ht="36" x14ac:dyDescent="0.2">
      <c r="A24" s="87"/>
      <c r="B24" s="68" t="s">
        <v>172</v>
      </c>
      <c r="C24" s="88"/>
      <c r="D24" s="89"/>
      <c r="E24" s="90"/>
      <c r="F24" s="90"/>
    </row>
    <row r="25" spans="1:6" s="56" customFormat="1" ht="24" x14ac:dyDescent="0.2">
      <c r="A25" s="87"/>
      <c r="B25" s="69" t="s">
        <v>173</v>
      </c>
      <c r="C25" s="88"/>
      <c r="D25" s="89"/>
      <c r="E25" s="90"/>
      <c r="F25" s="90"/>
    </row>
    <row r="26" spans="1:6" s="56" customFormat="1" ht="72" x14ac:dyDescent="0.2">
      <c r="A26" s="87"/>
      <c r="B26" s="70" t="s">
        <v>192</v>
      </c>
      <c r="C26" s="88"/>
      <c r="D26" s="89"/>
      <c r="E26" s="90"/>
      <c r="F26" s="90"/>
    </row>
    <row r="27" spans="1:6" s="56" customFormat="1" x14ac:dyDescent="0.2">
      <c r="A27" s="87"/>
      <c r="B27" s="70" t="s">
        <v>193</v>
      </c>
      <c r="C27" s="88"/>
      <c r="D27" s="89"/>
      <c r="E27" s="90"/>
      <c r="F27" s="90"/>
    </row>
    <row r="28" spans="1:6" s="56" customFormat="1" x14ac:dyDescent="0.2">
      <c r="A28" s="87"/>
      <c r="B28" s="70" t="s">
        <v>194</v>
      </c>
      <c r="C28" s="88"/>
      <c r="D28" s="89"/>
      <c r="E28" s="90"/>
      <c r="F28" s="90"/>
    </row>
    <row r="29" spans="1:6" s="56" customFormat="1" x14ac:dyDescent="0.2">
      <c r="A29" s="87"/>
      <c r="B29" s="70" t="s">
        <v>195</v>
      </c>
      <c r="C29" s="88"/>
      <c r="D29" s="89"/>
      <c r="E29" s="90"/>
      <c r="F29" s="90"/>
    </row>
    <row r="30" spans="1:6" s="56" customFormat="1" x14ac:dyDescent="0.2">
      <c r="A30" s="87"/>
      <c r="B30" s="70" t="s">
        <v>196</v>
      </c>
      <c r="C30" s="88"/>
      <c r="D30" s="89"/>
      <c r="E30" s="90"/>
      <c r="F30" s="90"/>
    </row>
    <row r="31" spans="1:6" s="56" customFormat="1" x14ac:dyDescent="0.2">
      <c r="A31" s="87"/>
      <c r="B31" s="70" t="s">
        <v>197</v>
      </c>
      <c r="C31" s="88"/>
      <c r="D31" s="89"/>
      <c r="E31" s="90"/>
      <c r="F31" s="90"/>
    </row>
    <row r="32" spans="1:6" s="56" customFormat="1" x14ac:dyDescent="0.2">
      <c r="A32" s="87"/>
      <c r="B32" s="70" t="s">
        <v>198</v>
      </c>
      <c r="C32" s="88"/>
      <c r="D32" s="89"/>
      <c r="E32" s="90"/>
      <c r="F32" s="90"/>
    </row>
    <row r="33" spans="1:6" s="56" customFormat="1" ht="61.5" customHeight="1" x14ac:dyDescent="0.2">
      <c r="A33" s="87"/>
      <c r="B33" s="70" t="s">
        <v>199</v>
      </c>
      <c r="C33" s="88"/>
      <c r="D33" s="89"/>
      <c r="E33" s="90"/>
      <c r="F33" s="90"/>
    </row>
    <row r="34" spans="1:6" s="56" customFormat="1" x14ac:dyDescent="0.2">
      <c r="A34" s="87"/>
      <c r="B34" s="70" t="s">
        <v>200</v>
      </c>
      <c r="C34" s="88"/>
      <c r="D34" s="89"/>
      <c r="E34" s="90"/>
      <c r="F34" s="90"/>
    </row>
    <row r="35" spans="1:6" s="56" customFormat="1" x14ac:dyDescent="0.2">
      <c r="A35" s="87"/>
      <c r="B35" s="70" t="s">
        <v>201</v>
      </c>
      <c r="C35" s="88"/>
      <c r="D35" s="89"/>
      <c r="E35" s="90"/>
      <c r="F35" s="90"/>
    </row>
    <row r="36" spans="1:6" s="56" customFormat="1" x14ac:dyDescent="0.2">
      <c r="A36" s="87"/>
      <c r="B36" s="70" t="s">
        <v>202</v>
      </c>
      <c r="C36" s="88"/>
      <c r="D36" s="89"/>
      <c r="E36" s="90"/>
      <c r="F36" s="90"/>
    </row>
    <row r="37" spans="1:6" s="56" customFormat="1" x14ac:dyDescent="0.2">
      <c r="A37" s="87"/>
      <c r="B37" s="70" t="s">
        <v>203</v>
      </c>
      <c r="C37" s="88"/>
      <c r="D37" s="89"/>
      <c r="E37" s="90"/>
      <c r="F37" s="90"/>
    </row>
    <row r="38" spans="1:6" s="56" customFormat="1" ht="36" x14ac:dyDescent="0.2">
      <c r="A38" s="87"/>
      <c r="B38" s="70" t="s">
        <v>204</v>
      </c>
      <c r="C38" s="88"/>
      <c r="D38" s="89"/>
      <c r="E38" s="90"/>
      <c r="F38" s="90"/>
    </row>
    <row r="39" spans="1:6" s="56" customFormat="1" ht="24" x14ac:dyDescent="0.2">
      <c r="A39" s="87"/>
      <c r="B39" s="70" t="s">
        <v>205</v>
      </c>
      <c r="C39" s="88"/>
      <c r="D39" s="89"/>
      <c r="E39" s="90"/>
      <c r="F39" s="90"/>
    </row>
    <row r="40" spans="1:6" s="56" customFormat="1" ht="36" x14ac:dyDescent="0.2">
      <c r="A40" s="87"/>
      <c r="B40" s="70" t="s">
        <v>158</v>
      </c>
      <c r="C40" s="88"/>
      <c r="D40" s="89"/>
      <c r="E40" s="90"/>
      <c r="F40" s="90"/>
    </row>
    <row r="41" spans="1:6" s="56" customFormat="1" ht="48" x14ac:dyDescent="0.2">
      <c r="A41" s="87"/>
      <c r="B41" s="71" t="s">
        <v>174</v>
      </c>
      <c r="C41" s="88"/>
      <c r="D41" s="89"/>
      <c r="E41" s="90"/>
      <c r="F41" s="90"/>
    </row>
    <row r="42" spans="1:6" s="56" customFormat="1" x14ac:dyDescent="0.2">
      <c r="A42" s="87"/>
      <c r="B42" s="71" t="s">
        <v>154</v>
      </c>
      <c r="C42" s="88"/>
      <c r="D42" s="89"/>
      <c r="E42" s="90"/>
      <c r="F42" s="90"/>
    </row>
    <row r="43" spans="1:6" s="56" customFormat="1" x14ac:dyDescent="0.2">
      <c r="A43" s="87"/>
      <c r="B43" s="71" t="s">
        <v>175</v>
      </c>
      <c r="C43" s="88"/>
      <c r="D43" s="89"/>
      <c r="E43" s="90"/>
      <c r="F43" s="90"/>
    </row>
    <row r="44" spans="1:6" s="56" customFormat="1" x14ac:dyDescent="0.2">
      <c r="A44" s="87"/>
      <c r="B44" s="71" t="s">
        <v>155</v>
      </c>
      <c r="C44" s="88"/>
      <c r="D44" s="89"/>
      <c r="E44" s="90"/>
      <c r="F44" s="90"/>
    </row>
    <row r="45" spans="1:6" s="56" customFormat="1" x14ac:dyDescent="0.2">
      <c r="A45" s="87"/>
      <c r="B45" s="71" t="s">
        <v>177</v>
      </c>
      <c r="C45" s="88"/>
      <c r="D45" s="89"/>
      <c r="E45" s="90"/>
      <c r="F45" s="90"/>
    </row>
    <row r="46" spans="1:6" s="56" customFormat="1" x14ac:dyDescent="0.2">
      <c r="A46" s="87"/>
      <c r="B46" s="71" t="s">
        <v>159</v>
      </c>
      <c r="C46" s="88"/>
      <c r="D46" s="89"/>
      <c r="E46" s="90"/>
      <c r="F46" s="90"/>
    </row>
    <row r="47" spans="1:6" s="56" customFormat="1" x14ac:dyDescent="0.2">
      <c r="A47" s="87"/>
      <c r="B47" s="71" t="s">
        <v>157</v>
      </c>
      <c r="C47" s="88"/>
      <c r="D47" s="89"/>
      <c r="E47" s="90"/>
      <c r="F47" s="90"/>
    </row>
    <row r="48" spans="1:6" s="56" customFormat="1" x14ac:dyDescent="0.2">
      <c r="A48" s="87"/>
      <c r="B48" s="71" t="s">
        <v>176</v>
      </c>
      <c r="C48" s="88"/>
      <c r="D48" s="89"/>
      <c r="E48" s="90"/>
      <c r="F48" s="90"/>
    </row>
    <row r="49" spans="1:6" s="56" customFormat="1" x14ac:dyDescent="0.2">
      <c r="A49" s="87"/>
      <c r="B49" s="71" t="s">
        <v>145</v>
      </c>
      <c r="C49" s="88"/>
      <c r="D49" s="89"/>
      <c r="E49" s="90"/>
      <c r="F49" s="90"/>
    </row>
    <row r="50" spans="1:6" s="56" customFormat="1" x14ac:dyDescent="0.2">
      <c r="A50" s="87"/>
      <c r="B50" s="71" t="s">
        <v>146</v>
      </c>
      <c r="C50" s="88"/>
      <c r="D50" s="89"/>
      <c r="E50" s="90"/>
      <c r="F50" s="90"/>
    </row>
    <row r="51" spans="1:6" s="56" customFormat="1" x14ac:dyDescent="0.2">
      <c r="A51" s="87"/>
      <c r="B51" s="71" t="s">
        <v>149</v>
      </c>
      <c r="C51" s="88"/>
      <c r="D51" s="89"/>
      <c r="E51" s="90"/>
      <c r="F51" s="90"/>
    </row>
    <row r="52" spans="1:6" s="56" customFormat="1" ht="24" x14ac:dyDescent="0.2">
      <c r="A52" s="87"/>
      <c r="B52" s="71" t="s">
        <v>190</v>
      </c>
      <c r="C52" s="88"/>
      <c r="D52" s="89"/>
      <c r="E52" s="90"/>
      <c r="F52" s="90"/>
    </row>
    <row r="53" spans="1:6" s="56" customFormat="1" ht="24" x14ac:dyDescent="0.2">
      <c r="A53" s="87"/>
      <c r="B53" s="71" t="s">
        <v>191</v>
      </c>
      <c r="C53" s="88"/>
      <c r="D53" s="89"/>
      <c r="E53" s="90"/>
      <c r="F53" s="90"/>
    </row>
    <row r="54" spans="1:6" s="56" customFormat="1" x14ac:dyDescent="0.2">
      <c r="A54" s="87"/>
      <c r="B54" s="71"/>
      <c r="C54" s="88"/>
      <c r="D54" s="89"/>
      <c r="E54" s="90"/>
      <c r="F54" s="90"/>
    </row>
    <row r="55" spans="1:6" s="56" customFormat="1" x14ac:dyDescent="0.2">
      <c r="A55" s="87"/>
      <c r="B55" s="72" t="s">
        <v>147</v>
      </c>
      <c r="C55" s="88"/>
      <c r="D55" s="89"/>
      <c r="E55" s="90"/>
      <c r="F55" s="90"/>
    </row>
    <row r="56" spans="1:6" s="56" customFormat="1" x14ac:dyDescent="0.2">
      <c r="A56" s="87"/>
      <c r="B56" s="72" t="s">
        <v>148</v>
      </c>
      <c r="C56" s="88"/>
      <c r="D56" s="89"/>
      <c r="E56" s="90"/>
      <c r="F56" s="90"/>
    </row>
    <row r="57" spans="1:6" s="56" customFormat="1" x14ac:dyDescent="0.2">
      <c r="A57" s="87"/>
      <c r="B57" s="72"/>
      <c r="C57" s="88"/>
      <c r="D57" s="89"/>
      <c r="E57" s="90"/>
      <c r="F57" s="90"/>
    </row>
    <row r="58" spans="1:6" s="56" customFormat="1" ht="48" x14ac:dyDescent="0.2">
      <c r="A58" s="87">
        <v>2</v>
      </c>
      <c r="B58" s="61" t="s">
        <v>211</v>
      </c>
      <c r="C58" s="88" t="s">
        <v>6</v>
      </c>
      <c r="D58" s="89">
        <v>27</v>
      </c>
      <c r="E58" s="90"/>
      <c r="F58" s="90"/>
    </row>
    <row r="59" spans="1:6" s="56" customFormat="1" ht="24" x14ac:dyDescent="0.2">
      <c r="A59" s="87"/>
      <c r="B59" s="62" t="s">
        <v>164</v>
      </c>
      <c r="C59" s="88"/>
      <c r="D59" s="89"/>
      <c r="E59" s="90"/>
      <c r="F59" s="90"/>
    </row>
    <row r="60" spans="1:6" s="56" customFormat="1" x14ac:dyDescent="0.2">
      <c r="A60" s="87"/>
      <c r="B60" s="63" t="s">
        <v>163</v>
      </c>
      <c r="C60" s="88"/>
      <c r="D60" s="89"/>
      <c r="E60" s="90"/>
      <c r="F60" s="90"/>
    </row>
    <row r="61" spans="1:6" s="56" customFormat="1" x14ac:dyDescent="0.2">
      <c r="A61" s="87"/>
      <c r="B61" s="63" t="s">
        <v>178</v>
      </c>
      <c r="C61" s="88"/>
      <c r="D61" s="89"/>
      <c r="E61" s="90"/>
      <c r="F61" s="90"/>
    </row>
    <row r="62" spans="1:6" s="56" customFormat="1" ht="24" x14ac:dyDescent="0.2">
      <c r="A62" s="87"/>
      <c r="B62" s="63" t="s">
        <v>166</v>
      </c>
      <c r="C62" s="88"/>
      <c r="D62" s="89"/>
      <c r="E62" s="90"/>
      <c r="F62" s="90"/>
    </row>
    <row r="63" spans="1:6" s="56" customFormat="1" x14ac:dyDescent="0.2">
      <c r="A63" s="87"/>
      <c r="B63" s="63" t="s">
        <v>167</v>
      </c>
      <c r="C63" s="88"/>
      <c r="D63" s="89"/>
      <c r="E63" s="90"/>
      <c r="F63" s="90"/>
    </row>
    <row r="64" spans="1:6" s="56" customFormat="1" ht="24" x14ac:dyDescent="0.2">
      <c r="A64" s="87"/>
      <c r="B64" s="64" t="s">
        <v>184</v>
      </c>
      <c r="C64" s="88"/>
      <c r="D64" s="89"/>
      <c r="E64" s="90"/>
      <c r="F64" s="90"/>
    </row>
    <row r="65" spans="1:6" s="56" customFormat="1" x14ac:dyDescent="0.2">
      <c r="A65" s="87"/>
      <c r="B65" s="65" t="s">
        <v>168</v>
      </c>
      <c r="C65" s="88"/>
      <c r="D65" s="89"/>
      <c r="E65" s="90"/>
      <c r="F65" s="90"/>
    </row>
    <row r="66" spans="1:6" s="56" customFormat="1" x14ac:dyDescent="0.2">
      <c r="A66" s="87"/>
      <c r="B66" s="65" t="s">
        <v>169</v>
      </c>
      <c r="C66" s="88"/>
      <c r="D66" s="89"/>
      <c r="E66" s="90"/>
      <c r="F66" s="90"/>
    </row>
    <row r="67" spans="1:6" s="56" customFormat="1" x14ac:dyDescent="0.2">
      <c r="A67" s="87"/>
      <c r="B67" s="66" t="s">
        <v>170</v>
      </c>
      <c r="C67" s="88"/>
      <c r="D67" s="89"/>
      <c r="E67" s="90"/>
      <c r="F67" s="90"/>
    </row>
    <row r="68" spans="1:6" s="56" customFormat="1" ht="24" x14ac:dyDescent="0.2">
      <c r="A68" s="87"/>
      <c r="B68" s="67" t="s">
        <v>171</v>
      </c>
      <c r="C68" s="88"/>
      <c r="D68" s="89"/>
      <c r="E68" s="90"/>
      <c r="F68" s="90"/>
    </row>
    <row r="69" spans="1:6" s="56" customFormat="1" ht="36" x14ac:dyDescent="0.2">
      <c r="A69" s="87"/>
      <c r="B69" s="68" t="s">
        <v>172</v>
      </c>
      <c r="C69" s="88"/>
      <c r="D69" s="89"/>
      <c r="E69" s="90"/>
      <c r="F69" s="90"/>
    </row>
    <row r="70" spans="1:6" s="56" customFormat="1" ht="24" x14ac:dyDescent="0.2">
      <c r="A70" s="87"/>
      <c r="B70" s="69" t="s">
        <v>173</v>
      </c>
      <c r="C70" s="88"/>
      <c r="D70" s="89"/>
      <c r="E70" s="90"/>
      <c r="F70" s="90"/>
    </row>
    <row r="71" spans="1:6" s="56" customFormat="1" ht="72" x14ac:dyDescent="0.2">
      <c r="A71" s="87"/>
      <c r="B71" s="70" t="s">
        <v>192</v>
      </c>
      <c r="C71" s="88"/>
      <c r="D71" s="89"/>
      <c r="E71" s="90"/>
      <c r="F71" s="90"/>
    </row>
    <row r="72" spans="1:6" s="56" customFormat="1" x14ac:dyDescent="0.2">
      <c r="A72" s="87"/>
      <c r="B72" s="70" t="s">
        <v>193</v>
      </c>
      <c r="C72" s="88"/>
      <c r="D72" s="89"/>
      <c r="E72" s="90"/>
      <c r="F72" s="90"/>
    </row>
    <row r="73" spans="1:6" s="56" customFormat="1" x14ac:dyDescent="0.2">
      <c r="A73" s="87"/>
      <c r="B73" s="70" t="s">
        <v>194</v>
      </c>
      <c r="C73" s="88"/>
      <c r="D73" s="89"/>
      <c r="E73" s="90"/>
      <c r="F73" s="90"/>
    </row>
    <row r="74" spans="1:6" s="56" customFormat="1" x14ac:dyDescent="0.2">
      <c r="A74" s="87"/>
      <c r="B74" s="70" t="s">
        <v>195</v>
      </c>
      <c r="C74" s="88"/>
      <c r="D74" s="89"/>
      <c r="E74" s="90"/>
      <c r="F74" s="90"/>
    </row>
    <row r="75" spans="1:6" s="56" customFormat="1" x14ac:dyDescent="0.2">
      <c r="A75" s="87"/>
      <c r="B75" s="70" t="s">
        <v>196</v>
      </c>
      <c r="C75" s="88"/>
      <c r="D75" s="89"/>
      <c r="E75" s="90"/>
      <c r="F75" s="90"/>
    </row>
    <row r="76" spans="1:6" s="56" customFormat="1" x14ac:dyDescent="0.2">
      <c r="A76" s="87"/>
      <c r="B76" s="70" t="s">
        <v>197</v>
      </c>
      <c r="C76" s="88"/>
      <c r="D76" s="89"/>
      <c r="E76" s="90"/>
      <c r="F76" s="90"/>
    </row>
    <row r="77" spans="1:6" s="56" customFormat="1" x14ac:dyDescent="0.2">
      <c r="A77" s="87"/>
      <c r="B77" s="70" t="s">
        <v>198</v>
      </c>
      <c r="C77" s="88"/>
      <c r="D77" s="89"/>
      <c r="E77" s="90"/>
      <c r="F77" s="90"/>
    </row>
    <row r="78" spans="1:6" s="56" customFormat="1" ht="48" x14ac:dyDescent="0.2">
      <c r="A78" s="87"/>
      <c r="B78" s="70" t="s">
        <v>199</v>
      </c>
      <c r="C78" s="88"/>
      <c r="D78" s="89"/>
      <c r="E78" s="90"/>
      <c r="F78" s="90"/>
    </row>
    <row r="79" spans="1:6" s="56" customFormat="1" x14ac:dyDescent="0.2">
      <c r="A79" s="87"/>
      <c r="B79" s="70" t="s">
        <v>200</v>
      </c>
      <c r="C79" s="88"/>
      <c r="D79" s="89"/>
      <c r="E79" s="90"/>
      <c r="F79" s="90"/>
    </row>
    <row r="80" spans="1:6" s="56" customFormat="1" x14ac:dyDescent="0.2">
      <c r="A80" s="87"/>
      <c r="B80" s="70" t="s">
        <v>201</v>
      </c>
      <c r="C80" s="88"/>
      <c r="D80" s="89"/>
      <c r="E80" s="90"/>
      <c r="F80" s="90"/>
    </row>
    <row r="81" spans="1:6" s="56" customFormat="1" x14ac:dyDescent="0.2">
      <c r="A81" s="87"/>
      <c r="B81" s="70" t="s">
        <v>202</v>
      </c>
      <c r="C81" s="88"/>
      <c r="D81" s="89"/>
      <c r="E81" s="90"/>
      <c r="F81" s="90"/>
    </row>
    <row r="82" spans="1:6" s="56" customFormat="1" x14ac:dyDescent="0.2">
      <c r="A82" s="87"/>
      <c r="B82" s="70" t="s">
        <v>203</v>
      </c>
      <c r="C82" s="88"/>
      <c r="D82" s="89"/>
      <c r="E82" s="90"/>
      <c r="F82" s="90"/>
    </row>
    <row r="83" spans="1:6" s="56" customFormat="1" ht="36" x14ac:dyDescent="0.2">
      <c r="A83" s="87"/>
      <c r="B83" s="70" t="s">
        <v>204</v>
      </c>
      <c r="C83" s="88"/>
      <c r="D83" s="89"/>
      <c r="E83" s="90"/>
      <c r="F83" s="90"/>
    </row>
    <row r="84" spans="1:6" s="56" customFormat="1" ht="24" x14ac:dyDescent="0.2">
      <c r="A84" s="87"/>
      <c r="B84" s="70" t="s">
        <v>205</v>
      </c>
      <c r="C84" s="88"/>
      <c r="D84" s="89"/>
      <c r="E84" s="90"/>
      <c r="F84" s="90"/>
    </row>
    <row r="85" spans="1:6" s="56" customFormat="1" ht="36" x14ac:dyDescent="0.2">
      <c r="A85" s="87"/>
      <c r="B85" s="70" t="s">
        <v>158</v>
      </c>
      <c r="C85" s="88"/>
      <c r="D85" s="89"/>
      <c r="E85" s="90"/>
      <c r="F85" s="90"/>
    </row>
    <row r="86" spans="1:6" s="56" customFormat="1" ht="48" x14ac:dyDescent="0.2">
      <c r="A86" s="87"/>
      <c r="B86" s="71" t="s">
        <v>179</v>
      </c>
      <c r="C86" s="88"/>
      <c r="D86" s="89"/>
      <c r="E86" s="90"/>
      <c r="F86" s="90"/>
    </row>
    <row r="87" spans="1:6" s="56" customFormat="1" x14ac:dyDescent="0.2">
      <c r="A87" s="87"/>
      <c r="B87" s="71" t="s">
        <v>154</v>
      </c>
      <c r="C87" s="88"/>
      <c r="D87" s="89"/>
      <c r="E87" s="90"/>
      <c r="F87" s="90"/>
    </row>
    <row r="88" spans="1:6" s="56" customFormat="1" x14ac:dyDescent="0.2">
      <c r="A88" s="87"/>
      <c r="B88" s="71" t="s">
        <v>175</v>
      </c>
      <c r="C88" s="88"/>
      <c r="D88" s="89"/>
      <c r="E88" s="90"/>
      <c r="F88" s="90"/>
    </row>
    <row r="89" spans="1:6" s="56" customFormat="1" x14ac:dyDescent="0.2">
      <c r="A89" s="87"/>
      <c r="B89" s="71" t="s">
        <v>155</v>
      </c>
      <c r="C89" s="88"/>
      <c r="D89" s="89"/>
      <c r="E89" s="90"/>
      <c r="F89" s="90"/>
    </row>
    <row r="90" spans="1:6" s="56" customFormat="1" x14ac:dyDescent="0.2">
      <c r="A90" s="87"/>
      <c r="B90" s="71" t="s">
        <v>180</v>
      </c>
      <c r="C90" s="88"/>
      <c r="D90" s="89"/>
      <c r="E90" s="90"/>
      <c r="F90" s="90"/>
    </row>
    <row r="91" spans="1:6" s="56" customFormat="1" x14ac:dyDescent="0.2">
      <c r="A91" s="87"/>
      <c r="B91" s="71" t="s">
        <v>156</v>
      </c>
      <c r="C91" s="88"/>
      <c r="D91" s="89"/>
      <c r="E91" s="90"/>
      <c r="F91" s="90"/>
    </row>
    <row r="92" spans="1:6" s="56" customFormat="1" x14ac:dyDescent="0.2">
      <c r="A92" s="87"/>
      <c r="B92" s="71" t="s">
        <v>209</v>
      </c>
      <c r="C92" s="88"/>
      <c r="D92" s="89"/>
      <c r="E92" s="90"/>
      <c r="F92" s="90"/>
    </row>
    <row r="93" spans="1:6" s="56" customFormat="1" x14ac:dyDescent="0.2">
      <c r="A93" s="87"/>
      <c r="B93" s="71" t="s">
        <v>181</v>
      </c>
      <c r="C93" s="88"/>
      <c r="D93" s="89"/>
      <c r="E93" s="90"/>
      <c r="F93" s="90"/>
    </row>
    <row r="94" spans="1:6" s="56" customFormat="1" x14ac:dyDescent="0.2">
      <c r="A94" s="87"/>
      <c r="B94" s="71" t="s">
        <v>145</v>
      </c>
      <c r="C94" s="88"/>
      <c r="D94" s="89"/>
      <c r="E94" s="90"/>
      <c r="F94" s="90"/>
    </row>
    <row r="95" spans="1:6" s="56" customFormat="1" x14ac:dyDescent="0.2">
      <c r="A95" s="87"/>
      <c r="B95" s="71" t="s">
        <v>146</v>
      </c>
      <c r="C95" s="88"/>
      <c r="D95" s="89"/>
      <c r="E95" s="90"/>
      <c r="F95" s="90"/>
    </row>
    <row r="96" spans="1:6" s="56" customFormat="1" x14ac:dyDescent="0.2">
      <c r="A96" s="87"/>
      <c r="B96" s="71" t="s">
        <v>149</v>
      </c>
      <c r="C96" s="88"/>
      <c r="D96" s="89"/>
      <c r="E96" s="90"/>
      <c r="F96" s="90"/>
    </row>
    <row r="97" spans="1:6" s="56" customFormat="1" ht="24" x14ac:dyDescent="0.2">
      <c r="A97" s="87"/>
      <c r="B97" s="71" t="s">
        <v>190</v>
      </c>
      <c r="C97" s="88"/>
      <c r="D97" s="89"/>
      <c r="E97" s="90"/>
      <c r="F97" s="90"/>
    </row>
    <row r="98" spans="1:6" s="56" customFormat="1" ht="24" x14ac:dyDescent="0.2">
      <c r="A98" s="87"/>
      <c r="B98" s="71" t="s">
        <v>191</v>
      </c>
      <c r="C98" s="88"/>
      <c r="D98" s="89"/>
      <c r="E98" s="90"/>
      <c r="F98" s="90"/>
    </row>
    <row r="99" spans="1:6" s="56" customFormat="1" x14ac:dyDescent="0.2">
      <c r="A99" s="87"/>
      <c r="B99" s="71"/>
      <c r="C99" s="88"/>
      <c r="D99" s="89"/>
      <c r="E99" s="90"/>
      <c r="F99" s="90"/>
    </row>
    <row r="100" spans="1:6" s="56" customFormat="1" x14ac:dyDescent="0.2">
      <c r="A100" s="87"/>
      <c r="B100" s="72" t="s">
        <v>147</v>
      </c>
      <c r="C100" s="88"/>
      <c r="D100" s="89"/>
      <c r="E100" s="90"/>
      <c r="F100" s="90"/>
    </row>
    <row r="101" spans="1:6" s="56" customFormat="1" x14ac:dyDescent="0.2">
      <c r="A101" s="87"/>
      <c r="B101" s="72" t="s">
        <v>148</v>
      </c>
      <c r="C101" s="88"/>
      <c r="D101" s="89"/>
      <c r="E101" s="90"/>
      <c r="F101" s="90"/>
    </row>
    <row r="102" spans="1:6" s="56" customFormat="1" x14ac:dyDescent="0.2">
      <c r="A102" s="87"/>
      <c r="B102" s="72"/>
      <c r="C102" s="88"/>
      <c r="D102" s="89"/>
      <c r="E102" s="90"/>
      <c r="F102" s="90"/>
    </row>
    <row r="103" spans="1:6" s="56" customFormat="1" ht="48" x14ac:dyDescent="0.2">
      <c r="A103" s="87">
        <v>3</v>
      </c>
      <c r="B103" s="73" t="s">
        <v>212</v>
      </c>
      <c r="C103" s="88" t="s">
        <v>6</v>
      </c>
      <c r="D103" s="89">
        <v>11</v>
      </c>
      <c r="E103" s="90"/>
      <c r="F103" s="90"/>
    </row>
    <row r="104" spans="1:6" s="56" customFormat="1" ht="24" x14ac:dyDescent="0.2">
      <c r="A104" s="87"/>
      <c r="B104" s="74" t="s">
        <v>182</v>
      </c>
      <c r="C104" s="88"/>
      <c r="D104" s="89"/>
      <c r="E104" s="90"/>
      <c r="F104" s="90"/>
    </row>
    <row r="105" spans="1:6" s="56" customFormat="1" x14ac:dyDescent="0.2">
      <c r="A105" s="87"/>
      <c r="B105" s="63" t="s">
        <v>206</v>
      </c>
      <c r="C105" s="88"/>
      <c r="D105" s="89"/>
      <c r="E105" s="90"/>
      <c r="F105" s="90"/>
    </row>
    <row r="106" spans="1:6" s="56" customFormat="1" ht="20.25" customHeight="1" x14ac:dyDescent="0.2">
      <c r="A106" s="87"/>
      <c r="B106" s="63" t="s">
        <v>207</v>
      </c>
      <c r="C106" s="88"/>
      <c r="D106" s="89"/>
      <c r="E106" s="90"/>
      <c r="F106" s="90"/>
    </row>
    <row r="107" spans="1:6" s="56" customFormat="1" ht="24" x14ac:dyDescent="0.2">
      <c r="A107" s="87"/>
      <c r="B107" s="63" t="s">
        <v>166</v>
      </c>
      <c r="C107" s="88"/>
      <c r="D107" s="89"/>
      <c r="E107" s="90"/>
      <c r="F107" s="90"/>
    </row>
    <row r="108" spans="1:6" s="56" customFormat="1" x14ac:dyDescent="0.2">
      <c r="A108" s="87"/>
      <c r="B108" s="63" t="s">
        <v>167</v>
      </c>
      <c r="C108" s="88"/>
      <c r="D108" s="89"/>
      <c r="E108" s="90"/>
      <c r="F108" s="90"/>
    </row>
    <row r="109" spans="1:6" s="56" customFormat="1" ht="24" x14ac:dyDescent="0.2">
      <c r="A109" s="87"/>
      <c r="B109" s="75" t="s">
        <v>183</v>
      </c>
      <c r="C109" s="88"/>
      <c r="D109" s="89"/>
      <c r="E109" s="90"/>
      <c r="F109" s="90"/>
    </row>
    <row r="110" spans="1:6" s="56" customFormat="1" x14ac:dyDescent="0.2">
      <c r="A110" s="87"/>
      <c r="B110" s="63" t="s">
        <v>168</v>
      </c>
      <c r="C110" s="88"/>
      <c r="D110" s="89"/>
      <c r="E110" s="90"/>
      <c r="F110" s="90"/>
    </row>
    <row r="111" spans="1:6" s="56" customFormat="1" x14ac:dyDescent="0.2">
      <c r="A111" s="87"/>
      <c r="B111" s="63" t="s">
        <v>185</v>
      </c>
      <c r="C111" s="88"/>
      <c r="D111" s="89"/>
      <c r="E111" s="90"/>
      <c r="F111" s="90"/>
    </row>
    <row r="112" spans="1:6" s="56" customFormat="1" x14ac:dyDescent="0.2">
      <c r="A112" s="87"/>
      <c r="B112" s="74" t="s">
        <v>170</v>
      </c>
      <c r="C112" s="88"/>
      <c r="D112" s="89"/>
      <c r="E112" s="90"/>
      <c r="F112" s="90"/>
    </row>
    <row r="113" spans="1:6" s="56" customFormat="1" x14ac:dyDescent="0.2">
      <c r="A113" s="87"/>
      <c r="B113" s="76"/>
      <c r="C113" s="88"/>
      <c r="D113" s="89"/>
      <c r="E113" s="90"/>
      <c r="F113" s="90"/>
    </row>
    <row r="114" spans="1:6" s="56" customFormat="1" ht="72" x14ac:dyDescent="0.2">
      <c r="A114" s="87"/>
      <c r="B114" s="70" t="s">
        <v>192</v>
      </c>
      <c r="C114" s="88"/>
      <c r="D114" s="89"/>
      <c r="E114" s="90"/>
      <c r="F114" s="90"/>
    </row>
    <row r="115" spans="1:6" s="56" customFormat="1" x14ac:dyDescent="0.2">
      <c r="A115" s="87"/>
      <c r="B115" s="70" t="s">
        <v>193</v>
      </c>
      <c r="C115" s="88"/>
      <c r="D115" s="89"/>
      <c r="E115" s="90"/>
      <c r="F115" s="90"/>
    </row>
    <row r="116" spans="1:6" s="56" customFormat="1" x14ac:dyDescent="0.2">
      <c r="A116" s="87"/>
      <c r="B116" s="70" t="s">
        <v>194</v>
      </c>
      <c r="C116" s="88"/>
      <c r="D116" s="89"/>
      <c r="E116" s="90"/>
      <c r="F116" s="90"/>
    </row>
    <row r="117" spans="1:6" s="56" customFormat="1" x14ac:dyDescent="0.2">
      <c r="A117" s="87"/>
      <c r="B117" s="70" t="s">
        <v>195</v>
      </c>
      <c r="C117" s="88"/>
      <c r="D117" s="89"/>
      <c r="E117" s="90"/>
      <c r="F117" s="90"/>
    </row>
    <row r="118" spans="1:6" s="56" customFormat="1" x14ac:dyDescent="0.2">
      <c r="A118" s="87"/>
      <c r="B118" s="70" t="s">
        <v>196</v>
      </c>
      <c r="C118" s="88"/>
      <c r="D118" s="89"/>
      <c r="E118" s="90"/>
      <c r="F118" s="90"/>
    </row>
    <row r="119" spans="1:6" s="56" customFormat="1" x14ac:dyDescent="0.2">
      <c r="A119" s="87"/>
      <c r="B119" s="70" t="s">
        <v>197</v>
      </c>
      <c r="C119" s="88"/>
      <c r="D119" s="89"/>
      <c r="E119" s="90"/>
      <c r="F119" s="90"/>
    </row>
    <row r="120" spans="1:6" s="56" customFormat="1" x14ac:dyDescent="0.2">
      <c r="A120" s="87"/>
      <c r="B120" s="70" t="s">
        <v>198</v>
      </c>
      <c r="C120" s="88"/>
      <c r="D120" s="89"/>
      <c r="E120" s="90"/>
      <c r="F120" s="90"/>
    </row>
    <row r="121" spans="1:6" s="56" customFormat="1" ht="48" x14ac:dyDescent="0.2">
      <c r="A121" s="87"/>
      <c r="B121" s="70" t="s">
        <v>199</v>
      </c>
      <c r="C121" s="88"/>
      <c r="D121" s="89"/>
      <c r="E121" s="90"/>
      <c r="F121" s="90"/>
    </row>
    <row r="122" spans="1:6" s="56" customFormat="1" x14ac:dyDescent="0.2">
      <c r="A122" s="87"/>
      <c r="B122" s="70" t="s">
        <v>200</v>
      </c>
      <c r="C122" s="88"/>
      <c r="D122" s="89"/>
      <c r="E122" s="90"/>
      <c r="F122" s="90"/>
    </row>
    <row r="123" spans="1:6" s="56" customFormat="1" x14ac:dyDescent="0.2">
      <c r="A123" s="87"/>
      <c r="B123" s="70" t="s">
        <v>201</v>
      </c>
      <c r="C123" s="88"/>
      <c r="D123" s="89"/>
      <c r="E123" s="90"/>
      <c r="F123" s="90"/>
    </row>
    <row r="124" spans="1:6" s="56" customFormat="1" x14ac:dyDescent="0.2">
      <c r="A124" s="87"/>
      <c r="B124" s="70" t="s">
        <v>202</v>
      </c>
      <c r="C124" s="88"/>
      <c r="D124" s="89"/>
      <c r="E124" s="90"/>
      <c r="F124" s="90"/>
    </row>
    <row r="125" spans="1:6" s="56" customFormat="1" x14ac:dyDescent="0.2">
      <c r="A125" s="87"/>
      <c r="B125" s="70" t="s">
        <v>203</v>
      </c>
      <c r="C125" s="88"/>
      <c r="D125" s="89"/>
      <c r="E125" s="90"/>
      <c r="F125" s="90"/>
    </row>
    <row r="126" spans="1:6" s="56" customFormat="1" ht="36" x14ac:dyDescent="0.2">
      <c r="A126" s="87"/>
      <c r="B126" s="70" t="s">
        <v>204</v>
      </c>
      <c r="C126" s="88"/>
      <c r="D126" s="89"/>
      <c r="E126" s="90"/>
      <c r="F126" s="90"/>
    </row>
    <row r="127" spans="1:6" s="56" customFormat="1" ht="24" x14ac:dyDescent="0.2">
      <c r="A127" s="87"/>
      <c r="B127" s="70" t="s">
        <v>205</v>
      </c>
      <c r="C127" s="88"/>
      <c r="D127" s="89"/>
      <c r="E127" s="90"/>
      <c r="F127" s="90"/>
    </row>
    <row r="128" spans="1:6" s="56" customFormat="1" ht="36" x14ac:dyDescent="0.2">
      <c r="A128" s="87"/>
      <c r="B128" s="70" t="s">
        <v>158</v>
      </c>
      <c r="C128" s="88"/>
      <c r="D128" s="89"/>
      <c r="E128" s="90"/>
      <c r="F128" s="90"/>
    </row>
    <row r="129" spans="1:6" s="56" customFormat="1" ht="48" x14ac:dyDescent="0.2">
      <c r="A129" s="87"/>
      <c r="B129" s="71" t="s">
        <v>174</v>
      </c>
      <c r="C129" s="88"/>
      <c r="D129" s="89"/>
      <c r="E129" s="90"/>
      <c r="F129" s="90"/>
    </row>
    <row r="130" spans="1:6" s="56" customFormat="1" x14ac:dyDescent="0.2">
      <c r="A130" s="87"/>
      <c r="B130" s="71" t="s">
        <v>154</v>
      </c>
      <c r="C130" s="88"/>
      <c r="D130" s="89"/>
      <c r="E130" s="90"/>
      <c r="F130" s="90"/>
    </row>
    <row r="131" spans="1:6" s="56" customFormat="1" x14ac:dyDescent="0.2">
      <c r="A131" s="87"/>
      <c r="B131" s="71" t="s">
        <v>175</v>
      </c>
      <c r="C131" s="88"/>
      <c r="D131" s="89"/>
      <c r="E131" s="90"/>
      <c r="F131" s="90"/>
    </row>
    <row r="132" spans="1:6" s="56" customFormat="1" x14ac:dyDescent="0.2">
      <c r="A132" s="87"/>
      <c r="B132" s="71" t="s">
        <v>155</v>
      </c>
      <c r="C132" s="88"/>
      <c r="D132" s="89"/>
      <c r="E132" s="90"/>
      <c r="F132" s="90"/>
    </row>
    <row r="133" spans="1:6" s="56" customFormat="1" x14ac:dyDescent="0.2">
      <c r="A133" s="87"/>
      <c r="B133" s="71" t="s">
        <v>186</v>
      </c>
      <c r="C133" s="88"/>
      <c r="D133" s="89"/>
      <c r="E133" s="90"/>
      <c r="F133" s="90"/>
    </row>
    <row r="134" spans="1:6" s="56" customFormat="1" x14ac:dyDescent="0.2">
      <c r="A134" s="87"/>
      <c r="B134" s="71" t="s">
        <v>187</v>
      </c>
      <c r="C134" s="88"/>
      <c r="D134" s="89"/>
      <c r="E134" s="90"/>
      <c r="F134" s="90"/>
    </row>
    <row r="135" spans="1:6" s="56" customFormat="1" x14ac:dyDescent="0.2">
      <c r="A135" s="87"/>
      <c r="B135" s="71" t="s">
        <v>188</v>
      </c>
      <c r="C135" s="88"/>
      <c r="D135" s="89"/>
      <c r="E135" s="90"/>
      <c r="F135" s="90"/>
    </row>
    <row r="136" spans="1:6" s="56" customFormat="1" x14ac:dyDescent="0.2">
      <c r="A136" s="87"/>
      <c r="B136" s="71" t="s">
        <v>189</v>
      </c>
      <c r="C136" s="88"/>
      <c r="D136" s="89"/>
      <c r="E136" s="90"/>
      <c r="F136" s="90"/>
    </row>
    <row r="137" spans="1:6" s="56" customFormat="1" x14ac:dyDescent="0.2">
      <c r="A137" s="87"/>
      <c r="B137" s="71" t="s">
        <v>145</v>
      </c>
      <c r="C137" s="88"/>
      <c r="D137" s="89"/>
      <c r="E137" s="90"/>
      <c r="F137" s="90"/>
    </row>
    <row r="138" spans="1:6" s="56" customFormat="1" x14ac:dyDescent="0.2">
      <c r="A138" s="87"/>
      <c r="B138" s="71" t="s">
        <v>146</v>
      </c>
      <c r="C138" s="88"/>
      <c r="D138" s="89"/>
      <c r="E138" s="90"/>
      <c r="F138" s="90"/>
    </row>
    <row r="139" spans="1:6" s="56" customFormat="1" x14ac:dyDescent="0.2">
      <c r="A139" s="87"/>
      <c r="B139" s="71" t="s">
        <v>149</v>
      </c>
      <c r="C139" s="88"/>
      <c r="D139" s="89"/>
      <c r="E139" s="90"/>
      <c r="F139" s="90"/>
    </row>
    <row r="140" spans="1:6" s="56" customFormat="1" ht="24" x14ac:dyDescent="0.2">
      <c r="A140" s="87"/>
      <c r="B140" s="71" t="s">
        <v>190</v>
      </c>
      <c r="C140" s="88"/>
      <c r="D140" s="89"/>
      <c r="E140" s="90"/>
      <c r="F140" s="90"/>
    </row>
    <row r="141" spans="1:6" s="56" customFormat="1" ht="24" x14ac:dyDescent="0.2">
      <c r="A141" s="87"/>
      <c r="B141" s="71" t="s">
        <v>191</v>
      </c>
      <c r="C141" s="88"/>
      <c r="D141" s="89"/>
      <c r="E141" s="90"/>
      <c r="F141" s="90"/>
    </row>
    <row r="142" spans="1:6" s="56" customFormat="1" x14ac:dyDescent="0.2">
      <c r="A142" s="87"/>
      <c r="B142" s="71"/>
      <c r="C142" s="88"/>
      <c r="D142" s="89"/>
      <c r="E142" s="90"/>
      <c r="F142" s="90"/>
    </row>
    <row r="143" spans="1:6" s="56" customFormat="1" x14ac:dyDescent="0.2">
      <c r="A143" s="87"/>
      <c r="B143" s="72" t="s">
        <v>147</v>
      </c>
      <c r="C143" s="88"/>
      <c r="D143" s="89"/>
      <c r="E143" s="90"/>
      <c r="F143" s="90"/>
    </row>
    <row r="144" spans="1:6" s="56" customFormat="1" x14ac:dyDescent="0.2">
      <c r="A144" s="87"/>
      <c r="B144" s="72" t="s">
        <v>148</v>
      </c>
      <c r="C144" s="88"/>
      <c r="D144" s="89"/>
      <c r="E144" s="90"/>
      <c r="F144" s="90"/>
    </row>
    <row r="145" spans="1:6" s="56" customFormat="1" x14ac:dyDescent="0.2">
      <c r="A145" s="87"/>
      <c r="B145" s="72"/>
      <c r="C145" s="88"/>
      <c r="D145" s="89"/>
      <c r="E145" s="90"/>
      <c r="F145" s="90"/>
    </row>
    <row r="146" spans="1:6" ht="43.5" customHeight="1" x14ac:dyDescent="0.2">
      <c r="A146" s="77">
        <v>4</v>
      </c>
      <c r="B146" s="71" t="s">
        <v>216</v>
      </c>
      <c r="C146" s="78" t="s">
        <v>6</v>
      </c>
      <c r="D146" s="79">
        <v>105</v>
      </c>
      <c r="E146" s="80"/>
      <c r="F146" s="80"/>
    </row>
    <row r="147" spans="1:6" s="83" customFormat="1" ht="30" customHeight="1" x14ac:dyDescent="0.25">
      <c r="A147" s="86" t="s">
        <v>151</v>
      </c>
      <c r="B147" s="86"/>
      <c r="C147" s="86"/>
      <c r="D147" s="86"/>
      <c r="E147" s="86"/>
      <c r="F147" s="82"/>
    </row>
    <row r="148" spans="1:6" s="83" customFormat="1" ht="30" customHeight="1" x14ac:dyDescent="0.25">
      <c r="A148" s="92" t="s">
        <v>150</v>
      </c>
      <c r="B148" s="93"/>
      <c r="C148" s="93"/>
      <c r="D148" s="93"/>
      <c r="E148" s="94"/>
      <c r="F148" s="82"/>
    </row>
    <row r="149" spans="1:6" s="83" customFormat="1" ht="30" customHeight="1" x14ac:dyDescent="0.25">
      <c r="A149" s="86" t="s">
        <v>152</v>
      </c>
      <c r="B149" s="86"/>
      <c r="C149" s="86"/>
      <c r="D149" s="86"/>
      <c r="E149" s="86"/>
      <c r="F149" s="82"/>
    </row>
  </sheetData>
  <mergeCells count="25">
    <mergeCell ref="A148:E148"/>
    <mergeCell ref="E103:E145"/>
    <mergeCell ref="D103:D145"/>
    <mergeCell ref="C103:C145"/>
    <mergeCell ref="A4:F4"/>
    <mergeCell ref="A5:F5"/>
    <mergeCell ref="A6:F6"/>
    <mergeCell ref="A7:F7"/>
    <mergeCell ref="A8:F8"/>
    <mergeCell ref="A1:F2"/>
    <mergeCell ref="A149:E149"/>
    <mergeCell ref="A147:E147"/>
    <mergeCell ref="A13:A57"/>
    <mergeCell ref="C13:C57"/>
    <mergeCell ref="D13:D57"/>
    <mergeCell ref="E13:E57"/>
    <mergeCell ref="F13:F57"/>
    <mergeCell ref="A58:A102"/>
    <mergeCell ref="C58:C102"/>
    <mergeCell ref="D58:D102"/>
    <mergeCell ref="A103:A145"/>
    <mergeCell ref="E58:E102"/>
    <mergeCell ref="F58:F102"/>
    <mergeCell ref="A9:F9"/>
    <mergeCell ref="F103:F145"/>
  </mergeCell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workbookViewId="0">
      <selection activeCell="F33" sqref="F33"/>
    </sheetView>
  </sheetViews>
  <sheetFormatPr defaultRowHeight="15" x14ac:dyDescent="0.25"/>
  <cols>
    <col min="1" max="1" width="59.140625" style="1" customWidth="1"/>
    <col min="2" max="3" width="12.85546875" style="2" customWidth="1"/>
    <col min="4" max="4" width="9.42578125" style="3" customWidth="1"/>
  </cols>
  <sheetData>
    <row r="1" spans="1:4" x14ac:dyDescent="0.25">
      <c r="A1" s="34" t="s">
        <v>72</v>
      </c>
      <c r="B1" s="35"/>
      <c r="C1" s="35"/>
      <c r="D1" s="36"/>
    </row>
    <row r="2" spans="1:4" x14ac:dyDescent="0.25">
      <c r="A2" s="42" t="s">
        <v>59</v>
      </c>
      <c r="B2" s="23"/>
      <c r="C2" s="23" t="s">
        <v>5</v>
      </c>
      <c r="D2" s="24">
        <v>0</v>
      </c>
    </row>
    <row r="3" spans="1:4" ht="17.25" x14ac:dyDescent="0.25">
      <c r="A3" s="45" t="s">
        <v>122</v>
      </c>
      <c r="B3" s="27"/>
      <c r="C3" s="27" t="s">
        <v>5</v>
      </c>
      <c r="D3" s="44">
        <v>0</v>
      </c>
    </row>
    <row r="4" spans="1:4" ht="17.25" x14ac:dyDescent="0.25">
      <c r="A4" s="45" t="s">
        <v>60</v>
      </c>
      <c r="B4" s="27"/>
      <c r="C4" s="27" t="s">
        <v>5</v>
      </c>
      <c r="D4" s="44">
        <v>0</v>
      </c>
    </row>
    <row r="5" spans="1:4" ht="17.25" x14ac:dyDescent="0.25">
      <c r="A5" s="45" t="s">
        <v>61</v>
      </c>
      <c r="B5" s="27"/>
      <c r="C5" s="27" t="s">
        <v>5</v>
      </c>
      <c r="D5" s="44">
        <v>0</v>
      </c>
    </row>
    <row r="6" spans="1:4" ht="17.25" x14ac:dyDescent="0.25">
      <c r="A6" s="45" t="s">
        <v>62</v>
      </c>
      <c r="B6" s="27"/>
      <c r="C6" s="27" t="s">
        <v>5</v>
      </c>
      <c r="D6" s="44">
        <v>0</v>
      </c>
    </row>
    <row r="7" spans="1:4" ht="17.25" x14ac:dyDescent="0.25">
      <c r="A7" s="45" t="s">
        <v>115</v>
      </c>
      <c r="B7" s="27"/>
      <c r="C7" s="27" t="s">
        <v>6</v>
      </c>
      <c r="D7" s="44">
        <v>0</v>
      </c>
    </row>
    <row r="8" spans="1:4" ht="17.25" x14ac:dyDescent="0.25">
      <c r="A8" s="45" t="s">
        <v>64</v>
      </c>
      <c r="B8" s="27"/>
      <c r="C8" s="27" t="s">
        <v>6</v>
      </c>
      <c r="D8" s="44">
        <v>0</v>
      </c>
    </row>
    <row r="9" spans="1:4" ht="17.25" x14ac:dyDescent="0.25">
      <c r="A9" s="45" t="s">
        <v>65</v>
      </c>
      <c r="B9" s="27"/>
      <c r="C9" s="27" t="s">
        <v>6</v>
      </c>
      <c r="D9" s="44">
        <v>0</v>
      </c>
    </row>
    <row r="10" spans="1:4" ht="17.25" x14ac:dyDescent="0.25">
      <c r="A10" s="45" t="s">
        <v>66</v>
      </c>
      <c r="B10" s="27"/>
      <c r="C10" s="27" t="s">
        <v>6</v>
      </c>
      <c r="D10" s="44">
        <v>0</v>
      </c>
    </row>
    <row r="11" spans="1:4" ht="17.25" x14ac:dyDescent="0.25">
      <c r="A11" s="45" t="s">
        <v>117</v>
      </c>
      <c r="B11" s="27"/>
      <c r="C11" s="27" t="s">
        <v>6</v>
      </c>
      <c r="D11" s="44">
        <v>0</v>
      </c>
    </row>
    <row r="12" spans="1:4" ht="17.25" x14ac:dyDescent="0.25">
      <c r="A12" s="45" t="s">
        <v>84</v>
      </c>
      <c r="B12" s="27"/>
      <c r="C12" s="27" t="s">
        <v>6</v>
      </c>
      <c r="D12" s="44">
        <v>0</v>
      </c>
    </row>
    <row r="13" spans="1:4" x14ac:dyDescent="0.25">
      <c r="A13" s="45" t="s">
        <v>104</v>
      </c>
      <c r="B13" s="27"/>
      <c r="C13" s="27" t="s">
        <v>6</v>
      </c>
      <c r="D13" s="44">
        <v>0</v>
      </c>
    </row>
    <row r="14" spans="1:4" ht="17.25" x14ac:dyDescent="0.25">
      <c r="A14" s="45" t="s">
        <v>116</v>
      </c>
      <c r="B14" s="27"/>
      <c r="C14" s="27" t="s">
        <v>6</v>
      </c>
      <c r="D14" s="50">
        <f>IF((D3&gt;0),D71*2-D13+D11+D144,0)</f>
        <v>0</v>
      </c>
    </row>
    <row r="15" spans="1:4" ht="17.25" x14ac:dyDescent="0.25">
      <c r="A15" s="45" t="s">
        <v>63</v>
      </c>
      <c r="B15" s="27"/>
      <c r="C15" s="27" t="s">
        <v>6</v>
      </c>
      <c r="D15" s="50">
        <f>IF((D4&gt;0),D71*2-D13+D12+D144,0)</f>
        <v>0</v>
      </c>
    </row>
    <row r="16" spans="1:4" x14ac:dyDescent="0.25">
      <c r="A16" s="45" t="s">
        <v>73</v>
      </c>
      <c r="B16" s="27"/>
      <c r="C16" s="27" t="s">
        <v>6</v>
      </c>
      <c r="D16" s="44">
        <v>0</v>
      </c>
    </row>
    <row r="17" spans="1:4" x14ac:dyDescent="0.25">
      <c r="A17" s="43"/>
      <c r="B17" s="40"/>
      <c r="C17" s="40"/>
      <c r="D17" s="41"/>
    </row>
    <row r="18" spans="1:4" x14ac:dyDescent="0.25">
      <c r="A18" s="37" t="s">
        <v>7</v>
      </c>
      <c r="B18" s="38"/>
      <c r="C18" s="38"/>
      <c r="D18" s="39"/>
    </row>
    <row r="19" spans="1:4" x14ac:dyDescent="0.25">
      <c r="A19" s="26"/>
      <c r="B19" s="27" t="s">
        <v>15</v>
      </c>
      <c r="C19" s="27" t="s">
        <v>16</v>
      </c>
      <c r="D19" s="28"/>
    </row>
    <row r="20" spans="1:4" x14ac:dyDescent="0.25">
      <c r="A20" s="5" t="s">
        <v>8</v>
      </c>
      <c r="B20" s="6">
        <v>0.4</v>
      </c>
      <c r="C20" s="6">
        <v>0.8</v>
      </c>
      <c r="D20" s="13">
        <v>0</v>
      </c>
    </row>
    <row r="21" spans="1:4" x14ac:dyDescent="0.25">
      <c r="A21" s="5" t="s">
        <v>9</v>
      </c>
      <c r="B21" s="6">
        <v>0.55000000000000004</v>
      </c>
      <c r="C21" s="6">
        <v>0.8</v>
      </c>
      <c r="D21" s="13">
        <v>0</v>
      </c>
    </row>
    <row r="22" spans="1:4" x14ac:dyDescent="0.25">
      <c r="A22" s="5" t="s">
        <v>10</v>
      </c>
      <c r="B22" s="6">
        <v>0.7</v>
      </c>
      <c r="C22" s="6">
        <v>0.8</v>
      </c>
      <c r="D22" s="13">
        <v>0</v>
      </c>
    </row>
    <row r="23" spans="1:4" x14ac:dyDescent="0.25">
      <c r="A23" s="5" t="s">
        <v>11</v>
      </c>
      <c r="B23" s="6">
        <v>0.85</v>
      </c>
      <c r="C23" s="6">
        <v>0.8</v>
      </c>
      <c r="D23" s="13">
        <v>0</v>
      </c>
    </row>
    <row r="24" spans="1:4" x14ac:dyDescent="0.25">
      <c r="A24" s="5" t="s">
        <v>12</v>
      </c>
      <c r="B24" s="6">
        <v>1</v>
      </c>
      <c r="C24" s="6">
        <v>0.8</v>
      </c>
      <c r="D24" s="13">
        <v>0</v>
      </c>
    </row>
    <row r="25" spans="1:4" x14ac:dyDescent="0.25">
      <c r="A25" s="5" t="s">
        <v>13</v>
      </c>
      <c r="B25" s="6"/>
      <c r="C25" s="6"/>
      <c r="D25" s="9">
        <f>SUM(D20:D24)</f>
        <v>0</v>
      </c>
    </row>
    <row r="26" spans="1:4" x14ac:dyDescent="0.25">
      <c r="A26" s="7"/>
      <c r="B26" s="8"/>
      <c r="C26" s="8"/>
      <c r="D26" s="10"/>
    </row>
    <row r="27" spans="1:4" x14ac:dyDescent="0.25">
      <c r="A27" s="21" t="s">
        <v>126</v>
      </c>
      <c r="B27" s="22"/>
      <c r="C27" s="22"/>
      <c r="D27" s="25"/>
    </row>
    <row r="28" spans="1:4" x14ac:dyDescent="0.25">
      <c r="A28" s="26"/>
      <c r="B28" s="27" t="s">
        <v>15</v>
      </c>
      <c r="C28" s="27" t="s">
        <v>16</v>
      </c>
      <c r="D28" s="28"/>
    </row>
    <row r="29" spans="1:4" x14ac:dyDescent="0.25">
      <c r="A29" s="5" t="s">
        <v>106</v>
      </c>
      <c r="B29" s="11">
        <v>0.5</v>
      </c>
      <c r="C29" s="11">
        <v>1.2</v>
      </c>
      <c r="D29" s="13">
        <v>0</v>
      </c>
    </row>
    <row r="30" spans="1:4" x14ac:dyDescent="0.25">
      <c r="A30" s="5" t="s">
        <v>107</v>
      </c>
      <c r="B30" s="11">
        <v>0.65</v>
      </c>
      <c r="C30" s="11">
        <v>1.2</v>
      </c>
      <c r="D30" s="13">
        <v>0</v>
      </c>
    </row>
    <row r="31" spans="1:4" x14ac:dyDescent="0.25">
      <c r="A31" s="5" t="s">
        <v>108</v>
      </c>
      <c r="B31" s="11">
        <v>0.8</v>
      </c>
      <c r="C31" s="11">
        <v>1.2</v>
      </c>
      <c r="D31" s="13">
        <v>0</v>
      </c>
    </row>
    <row r="32" spans="1:4" x14ac:dyDescent="0.25">
      <c r="A32" s="5" t="s">
        <v>109</v>
      </c>
      <c r="B32" s="11">
        <v>0.95</v>
      </c>
      <c r="C32" s="11">
        <v>1.2</v>
      </c>
      <c r="D32" s="13">
        <v>0</v>
      </c>
    </row>
    <row r="33" spans="1:7" x14ac:dyDescent="0.25">
      <c r="A33" s="5" t="s">
        <v>21</v>
      </c>
      <c r="B33" s="11">
        <v>0.95</v>
      </c>
      <c r="C33" s="11">
        <v>1.4</v>
      </c>
      <c r="D33" s="13">
        <v>0</v>
      </c>
    </row>
    <row r="34" spans="1:7" x14ac:dyDescent="0.25">
      <c r="A34" s="5" t="s">
        <v>22</v>
      </c>
      <c r="B34" s="11">
        <v>0.95</v>
      </c>
      <c r="C34" s="11">
        <v>1.4</v>
      </c>
      <c r="D34" s="13">
        <v>0</v>
      </c>
    </row>
    <row r="35" spans="1:7" x14ac:dyDescent="0.25">
      <c r="A35" s="5" t="s">
        <v>13</v>
      </c>
      <c r="B35" s="11"/>
      <c r="C35" s="11"/>
      <c r="D35" s="9">
        <f>SUM(D29:D34)</f>
        <v>0</v>
      </c>
    </row>
    <row r="36" spans="1:7" x14ac:dyDescent="0.25">
      <c r="A36" s="12"/>
      <c r="B36" s="8"/>
      <c r="C36" s="8"/>
      <c r="D36" s="10"/>
    </row>
    <row r="37" spans="1:7" x14ac:dyDescent="0.25">
      <c r="A37" s="21" t="s">
        <v>14</v>
      </c>
      <c r="B37" s="22"/>
      <c r="C37" s="22"/>
      <c r="D37" s="25"/>
    </row>
    <row r="38" spans="1:7" x14ac:dyDescent="0.25">
      <c r="A38" s="5" t="s">
        <v>17</v>
      </c>
      <c r="B38" s="11"/>
      <c r="C38" s="51">
        <v>0.4</v>
      </c>
      <c r="D38" s="9"/>
    </row>
    <row r="39" spans="1:7" x14ac:dyDescent="0.25">
      <c r="A39" s="5" t="s">
        <v>124</v>
      </c>
      <c r="B39" s="11"/>
      <c r="C39" s="55">
        <f>((3*B20+0.8)*D20+(3*B21+0.8)*D21+(3*B22+0.8)*D22+(3*B23+0.8)*D23+(3*B24+0.8)*D24)</f>
        <v>0</v>
      </c>
      <c r="D39" s="14">
        <v>0</v>
      </c>
    </row>
    <row r="40" spans="1:7" x14ac:dyDescent="0.25">
      <c r="A40" s="7" t="s">
        <v>4</v>
      </c>
      <c r="B40" s="8"/>
      <c r="C40" s="8"/>
      <c r="D40" s="10">
        <f>C38*(B20*D20+B21*D21+B22*D22+B23*D23+B24*D24)</f>
        <v>0</v>
      </c>
    </row>
    <row r="41" spans="1:7" x14ac:dyDescent="0.25">
      <c r="A41" s="21" t="s">
        <v>18</v>
      </c>
      <c r="B41" s="22"/>
      <c r="C41" s="22"/>
      <c r="D41" s="25"/>
    </row>
    <row r="42" spans="1:7" x14ac:dyDescent="0.25">
      <c r="A42" s="5" t="s">
        <v>19</v>
      </c>
      <c r="B42" s="11"/>
      <c r="C42" s="11"/>
      <c r="D42" s="9">
        <f>D29*1+D30*2+D31*3+D32*4+D33*5+D34*6</f>
        <v>0</v>
      </c>
    </row>
    <row r="43" spans="1:7" x14ac:dyDescent="0.25">
      <c r="A43" s="46" t="s">
        <v>67</v>
      </c>
      <c r="B43" s="11"/>
      <c r="C43" s="11"/>
      <c r="D43" s="9">
        <f>D29+D30+D31+D32+D33+D34</f>
        <v>0</v>
      </c>
      <c r="G43" s="15"/>
    </row>
    <row r="44" spans="1:7" x14ac:dyDescent="0.25">
      <c r="A44" s="5" t="s">
        <v>20</v>
      </c>
      <c r="B44" s="11"/>
      <c r="C44" s="11"/>
      <c r="D44" s="14">
        <v>0</v>
      </c>
      <c r="G44" s="15"/>
    </row>
    <row r="45" spans="1:7" x14ac:dyDescent="0.25">
      <c r="A45" s="7"/>
      <c r="B45" s="8"/>
      <c r="C45" s="11"/>
      <c r="D45" s="10"/>
    </row>
    <row r="46" spans="1:7" x14ac:dyDescent="0.25">
      <c r="A46" s="21" t="s">
        <v>23</v>
      </c>
      <c r="B46" s="22"/>
      <c r="C46" s="22"/>
      <c r="D46" s="25"/>
    </row>
    <row r="47" spans="1:7" x14ac:dyDescent="0.25">
      <c r="A47" s="16"/>
      <c r="B47" s="17" t="s">
        <v>40</v>
      </c>
      <c r="C47" s="18"/>
      <c r="D47" s="29"/>
    </row>
    <row r="48" spans="1:7" x14ac:dyDescent="0.25">
      <c r="A48" s="16" t="s">
        <v>32</v>
      </c>
      <c r="B48" s="6">
        <v>2000</v>
      </c>
      <c r="C48" s="11"/>
      <c r="D48" s="14">
        <v>0</v>
      </c>
    </row>
    <row r="49" spans="1:4" x14ac:dyDescent="0.25">
      <c r="A49" s="16" t="s">
        <v>31</v>
      </c>
      <c r="B49" s="6">
        <v>2100</v>
      </c>
      <c r="C49" s="11"/>
      <c r="D49" s="14">
        <v>0</v>
      </c>
    </row>
    <row r="50" spans="1:4" x14ac:dyDescent="0.25">
      <c r="A50" s="16" t="s">
        <v>30</v>
      </c>
      <c r="B50" s="6">
        <v>2200</v>
      </c>
      <c r="C50" s="11"/>
      <c r="D50" s="14">
        <v>0</v>
      </c>
    </row>
    <row r="51" spans="1:4" x14ac:dyDescent="0.25">
      <c r="A51" s="16" t="s">
        <v>24</v>
      </c>
      <c r="B51" s="6">
        <v>2600</v>
      </c>
      <c r="C51" s="11"/>
      <c r="D51" s="14">
        <v>0</v>
      </c>
    </row>
    <row r="52" spans="1:4" x14ac:dyDescent="0.25">
      <c r="A52" s="16" t="s">
        <v>26</v>
      </c>
      <c r="B52" s="6">
        <v>3500</v>
      </c>
      <c r="C52" s="11"/>
      <c r="D52" s="14">
        <v>0</v>
      </c>
    </row>
    <row r="53" spans="1:4" x14ac:dyDescent="0.25">
      <c r="A53" s="16" t="s">
        <v>25</v>
      </c>
      <c r="B53" s="6">
        <v>4000</v>
      </c>
      <c r="C53" s="11"/>
      <c r="D53" s="14">
        <v>0</v>
      </c>
    </row>
    <row r="54" spans="1:4" x14ac:dyDescent="0.25">
      <c r="A54" s="16" t="s">
        <v>34</v>
      </c>
      <c r="B54" s="6">
        <v>4500</v>
      </c>
      <c r="C54" s="11"/>
      <c r="D54" s="14">
        <v>0</v>
      </c>
    </row>
    <row r="55" spans="1:4" x14ac:dyDescent="0.25">
      <c r="A55" s="16"/>
      <c r="B55" s="6"/>
      <c r="C55" s="11"/>
      <c r="D55" s="9"/>
    </row>
    <row r="56" spans="1:4" x14ac:dyDescent="0.25">
      <c r="A56" s="16" t="s">
        <v>35</v>
      </c>
      <c r="B56" s="6">
        <v>2000</v>
      </c>
      <c r="C56" s="11"/>
      <c r="D56" s="14">
        <v>0</v>
      </c>
    </row>
    <row r="57" spans="1:4" x14ac:dyDescent="0.25">
      <c r="A57" s="16" t="s">
        <v>36</v>
      </c>
      <c r="B57" s="6">
        <v>2100</v>
      </c>
      <c r="C57" s="11"/>
      <c r="D57" s="14">
        <v>0</v>
      </c>
    </row>
    <row r="58" spans="1:4" x14ac:dyDescent="0.25">
      <c r="A58" s="16" t="s">
        <v>37</v>
      </c>
      <c r="B58" s="6">
        <v>2200</v>
      </c>
      <c r="C58" s="11"/>
      <c r="D58" s="14">
        <v>0</v>
      </c>
    </row>
    <row r="59" spans="1:4" x14ac:dyDescent="0.25">
      <c r="A59" s="16" t="s">
        <v>38</v>
      </c>
      <c r="B59" s="6">
        <v>2300</v>
      </c>
      <c r="C59" s="11"/>
      <c r="D59" s="14">
        <v>0</v>
      </c>
    </row>
    <row r="60" spans="1:4" x14ac:dyDescent="0.25">
      <c r="A60" s="16" t="s">
        <v>39</v>
      </c>
      <c r="B60" s="6">
        <v>2400</v>
      </c>
      <c r="C60" s="11"/>
      <c r="D60" s="14">
        <v>0</v>
      </c>
    </row>
    <row r="61" spans="1:4" x14ac:dyDescent="0.25">
      <c r="A61" s="16" t="s">
        <v>33</v>
      </c>
      <c r="B61" s="6">
        <v>2500</v>
      </c>
      <c r="C61" s="11"/>
      <c r="D61" s="14">
        <v>0</v>
      </c>
    </row>
    <row r="62" spans="1:4" x14ac:dyDescent="0.25">
      <c r="A62" s="16" t="s">
        <v>27</v>
      </c>
      <c r="B62" s="6">
        <v>2900</v>
      </c>
      <c r="C62" s="11"/>
      <c r="D62" s="14">
        <v>0</v>
      </c>
    </row>
    <row r="63" spans="1:4" x14ac:dyDescent="0.25">
      <c r="A63" s="16" t="s">
        <v>28</v>
      </c>
      <c r="B63" s="6">
        <v>4000</v>
      </c>
      <c r="C63" s="11"/>
      <c r="D63" s="14">
        <v>0</v>
      </c>
    </row>
    <row r="64" spans="1:4" x14ac:dyDescent="0.25">
      <c r="A64" s="16" t="s">
        <v>29</v>
      </c>
      <c r="B64" s="6">
        <v>4600</v>
      </c>
      <c r="C64" s="11"/>
      <c r="D64" s="14">
        <v>0</v>
      </c>
    </row>
    <row r="65" spans="1:4" x14ac:dyDescent="0.25">
      <c r="A65" s="16"/>
      <c r="B65" s="6"/>
      <c r="C65" s="11"/>
      <c r="D65" s="9"/>
    </row>
    <row r="66" spans="1:4" x14ac:dyDescent="0.25">
      <c r="A66" s="16" t="s">
        <v>123</v>
      </c>
      <c r="B66" s="6">
        <v>4500</v>
      </c>
      <c r="C66" s="11"/>
      <c r="D66" s="14">
        <v>0</v>
      </c>
    </row>
    <row r="67" spans="1:4" x14ac:dyDescent="0.25">
      <c r="A67" s="16" t="s">
        <v>99</v>
      </c>
      <c r="B67" s="6">
        <v>2000</v>
      </c>
      <c r="C67" s="11"/>
      <c r="D67" s="14">
        <v>0</v>
      </c>
    </row>
    <row r="68" spans="1:4" x14ac:dyDescent="0.25">
      <c r="A68" s="16" t="s">
        <v>41</v>
      </c>
      <c r="B68" s="6">
        <v>2400</v>
      </c>
      <c r="C68" s="11"/>
      <c r="D68" s="14">
        <v>0</v>
      </c>
    </row>
    <row r="69" spans="1:4" x14ac:dyDescent="0.25">
      <c r="A69" s="16" t="s">
        <v>83</v>
      </c>
      <c r="B69" s="6">
        <v>9450</v>
      </c>
      <c r="C69" s="11"/>
      <c r="D69" s="14">
        <v>0</v>
      </c>
    </row>
    <row r="70" spans="1:4" x14ac:dyDescent="0.25">
      <c r="A70" s="16"/>
      <c r="B70" s="6"/>
      <c r="C70" s="11"/>
      <c r="D70" s="9"/>
    </row>
    <row r="71" spans="1:4" x14ac:dyDescent="0.25">
      <c r="A71" s="12"/>
      <c r="B71" s="19"/>
      <c r="C71" s="20" t="s">
        <v>13</v>
      </c>
      <c r="D71" s="10">
        <f>SUM(D48:D69)</f>
        <v>0</v>
      </c>
    </row>
    <row r="72" spans="1:4" x14ac:dyDescent="0.25">
      <c r="A72" s="21" t="s">
        <v>42</v>
      </c>
      <c r="B72" s="22"/>
      <c r="C72" s="22"/>
      <c r="D72" s="25"/>
    </row>
    <row r="73" spans="1:4" x14ac:dyDescent="0.25">
      <c r="A73" s="30"/>
      <c r="B73" s="31"/>
      <c r="C73" s="32"/>
      <c r="D73" s="29"/>
    </row>
    <row r="74" spans="1:4" x14ac:dyDescent="0.25">
      <c r="A74" s="16" t="s">
        <v>112</v>
      </c>
      <c r="B74" s="6"/>
      <c r="C74" s="11"/>
      <c r="D74" s="14">
        <v>0</v>
      </c>
    </row>
    <row r="75" spans="1:4" x14ac:dyDescent="0.25">
      <c r="A75" s="16" t="s">
        <v>110</v>
      </c>
      <c r="B75" s="6"/>
      <c r="C75" s="11"/>
      <c r="D75" s="14">
        <v>0</v>
      </c>
    </row>
    <row r="76" spans="1:4" x14ac:dyDescent="0.25">
      <c r="A76" s="16" t="s">
        <v>93</v>
      </c>
      <c r="B76" s="6"/>
      <c r="C76" s="11"/>
      <c r="D76" s="14">
        <v>0</v>
      </c>
    </row>
    <row r="77" spans="1:4" x14ac:dyDescent="0.25">
      <c r="A77" s="16" t="s">
        <v>94</v>
      </c>
      <c r="B77" s="6"/>
      <c r="C77" s="11"/>
      <c r="D77" s="14">
        <v>0</v>
      </c>
    </row>
    <row r="78" spans="1:4" x14ac:dyDescent="0.25">
      <c r="A78" s="16" t="s">
        <v>43</v>
      </c>
      <c r="B78" s="6"/>
      <c r="C78" s="11"/>
      <c r="D78" s="14">
        <v>0</v>
      </c>
    </row>
    <row r="79" spans="1:4" x14ac:dyDescent="0.25">
      <c r="A79" s="16" t="s">
        <v>44</v>
      </c>
      <c r="B79" s="6"/>
      <c r="C79" s="11"/>
      <c r="D79" s="14">
        <v>0</v>
      </c>
    </row>
    <row r="80" spans="1:4" x14ac:dyDescent="0.25">
      <c r="A80" s="16" t="s">
        <v>45</v>
      </c>
      <c r="B80" s="6"/>
      <c r="C80" s="11"/>
      <c r="D80" s="14">
        <v>0</v>
      </c>
    </row>
    <row r="81" spans="1:4" x14ac:dyDescent="0.25">
      <c r="A81" s="16" t="s">
        <v>46</v>
      </c>
      <c r="B81" s="6"/>
      <c r="C81" s="11"/>
      <c r="D81" s="14">
        <v>0</v>
      </c>
    </row>
    <row r="82" spans="1:4" x14ac:dyDescent="0.25">
      <c r="A82" s="16" t="s">
        <v>95</v>
      </c>
      <c r="B82" s="6"/>
      <c r="C82" s="11"/>
      <c r="D82" s="14">
        <v>0</v>
      </c>
    </row>
    <row r="83" spans="1:4" x14ac:dyDescent="0.25">
      <c r="A83" s="12"/>
      <c r="B83" s="8"/>
      <c r="C83" s="8"/>
      <c r="D83" s="33"/>
    </row>
    <row r="84" spans="1:4" x14ac:dyDescent="0.25">
      <c r="A84" s="21" t="s">
        <v>50</v>
      </c>
      <c r="B84" s="22"/>
      <c r="C84" s="22"/>
      <c r="D84" s="25"/>
    </row>
    <row r="85" spans="1:4" x14ac:dyDescent="0.25">
      <c r="A85" s="30" t="s">
        <v>53</v>
      </c>
      <c r="B85" s="31"/>
      <c r="C85" s="32"/>
      <c r="D85" s="14">
        <v>0</v>
      </c>
    </row>
    <row r="86" spans="1:4" x14ac:dyDescent="0.25">
      <c r="A86" s="16" t="s">
        <v>47</v>
      </c>
      <c r="B86" s="6"/>
      <c r="C86" s="11"/>
      <c r="D86" s="14">
        <v>0</v>
      </c>
    </row>
    <row r="87" spans="1:4" x14ac:dyDescent="0.25">
      <c r="A87" s="16" t="s">
        <v>48</v>
      </c>
      <c r="B87" s="6"/>
      <c r="C87" s="11"/>
      <c r="D87" s="14">
        <v>0</v>
      </c>
    </row>
    <row r="88" spans="1:4" x14ac:dyDescent="0.25">
      <c r="A88" s="16" t="s">
        <v>49</v>
      </c>
      <c r="B88" s="6"/>
      <c r="C88" s="11" t="s">
        <v>5</v>
      </c>
      <c r="D88" s="14">
        <v>0</v>
      </c>
    </row>
    <row r="89" spans="1:4" x14ac:dyDescent="0.25">
      <c r="A89" s="16" t="s">
        <v>113</v>
      </c>
      <c r="B89" s="6"/>
      <c r="C89" s="11" t="s">
        <v>6</v>
      </c>
      <c r="D89" s="14">
        <v>481</v>
      </c>
    </row>
    <row r="90" spans="1:4" x14ac:dyDescent="0.25">
      <c r="A90" s="12"/>
      <c r="B90" s="8"/>
      <c r="C90" s="8"/>
      <c r="D90" s="33"/>
    </row>
    <row r="91" spans="1:4" x14ac:dyDescent="0.25">
      <c r="A91" s="21" t="s">
        <v>51</v>
      </c>
      <c r="B91" s="22"/>
      <c r="C91" s="22"/>
      <c r="D91" s="25"/>
    </row>
    <row r="92" spans="1:4" x14ac:dyDescent="0.25">
      <c r="A92" s="30"/>
      <c r="B92" s="31"/>
      <c r="C92" s="32"/>
      <c r="D92" s="29"/>
    </row>
    <row r="93" spans="1:4" x14ac:dyDescent="0.25">
      <c r="A93" s="16" t="s">
        <v>52</v>
      </c>
      <c r="B93" s="6"/>
      <c r="C93" s="11"/>
      <c r="D93" s="14">
        <v>0</v>
      </c>
    </row>
    <row r="94" spans="1:4" x14ac:dyDescent="0.25">
      <c r="A94" s="12"/>
      <c r="B94" s="8"/>
      <c r="C94" s="8"/>
      <c r="D94" s="33"/>
    </row>
    <row r="95" spans="1:4" x14ac:dyDescent="0.25">
      <c r="A95" s="21" t="s">
        <v>54</v>
      </c>
      <c r="B95" s="22"/>
      <c r="C95" s="22"/>
      <c r="D95" s="25"/>
    </row>
    <row r="96" spans="1:4" x14ac:dyDescent="0.25">
      <c r="A96" s="16"/>
      <c r="B96" s="17"/>
      <c r="C96" s="18"/>
      <c r="D96" s="29"/>
    </row>
    <row r="97" spans="1:4" x14ac:dyDescent="0.25">
      <c r="A97" s="16" t="s">
        <v>55</v>
      </c>
      <c r="B97" s="6" t="s">
        <v>40</v>
      </c>
      <c r="C97" s="11"/>
      <c r="D97" s="14"/>
    </row>
    <row r="98" spans="1:4" x14ac:dyDescent="0.25">
      <c r="A98" s="16" t="s">
        <v>56</v>
      </c>
      <c r="B98" s="6">
        <v>1947</v>
      </c>
      <c r="C98" s="11"/>
      <c r="D98" s="14">
        <v>0</v>
      </c>
    </row>
    <row r="99" spans="1:4" x14ac:dyDescent="0.25">
      <c r="A99" s="16" t="s">
        <v>58</v>
      </c>
      <c r="B99" s="6">
        <v>1847</v>
      </c>
      <c r="C99" s="11"/>
      <c r="D99" s="14">
        <v>0</v>
      </c>
    </row>
    <row r="100" spans="1:4" x14ac:dyDescent="0.25">
      <c r="A100" s="16" t="s">
        <v>128</v>
      </c>
      <c r="B100" s="6">
        <v>2920.5</v>
      </c>
      <c r="C100" s="11"/>
      <c r="D100" s="14">
        <v>0</v>
      </c>
    </row>
    <row r="101" spans="1:4" x14ac:dyDescent="0.25">
      <c r="A101" s="16" t="s">
        <v>129</v>
      </c>
      <c r="B101" s="6">
        <v>2820.5</v>
      </c>
      <c r="C101" s="11"/>
      <c r="D101" s="14">
        <v>22</v>
      </c>
    </row>
    <row r="102" spans="1:4" x14ac:dyDescent="0.25">
      <c r="A102" s="16" t="s">
        <v>130</v>
      </c>
      <c r="B102" s="6">
        <v>2720.5</v>
      </c>
      <c r="C102" s="11"/>
      <c r="D102" s="14">
        <v>98</v>
      </c>
    </row>
    <row r="103" spans="1:4" x14ac:dyDescent="0.25">
      <c r="A103" s="16" t="s">
        <v>127</v>
      </c>
      <c r="B103" s="6">
        <v>3500</v>
      </c>
      <c r="C103" s="11"/>
      <c r="D103" s="14">
        <v>0</v>
      </c>
    </row>
    <row r="104" spans="1:4" x14ac:dyDescent="0.25">
      <c r="A104" s="16" t="s">
        <v>143</v>
      </c>
      <c r="B104" s="6">
        <v>2000</v>
      </c>
      <c r="C104" s="11"/>
      <c r="D104" s="14">
        <v>5</v>
      </c>
    </row>
    <row r="105" spans="1:4" x14ac:dyDescent="0.25">
      <c r="A105" s="16" t="s">
        <v>144</v>
      </c>
      <c r="B105" s="6">
        <v>2200</v>
      </c>
      <c r="C105" s="11"/>
      <c r="D105" s="14">
        <v>324</v>
      </c>
    </row>
    <row r="106" spans="1:4" x14ac:dyDescent="0.25">
      <c r="A106" s="16" t="s">
        <v>131</v>
      </c>
      <c r="B106" s="6">
        <v>4500</v>
      </c>
      <c r="C106" s="11"/>
      <c r="D106" s="14">
        <v>0</v>
      </c>
    </row>
    <row r="107" spans="1:4" x14ac:dyDescent="0.25">
      <c r="A107" s="16" t="s">
        <v>132</v>
      </c>
      <c r="B107" s="6">
        <v>4500</v>
      </c>
      <c r="C107" s="11"/>
      <c r="D107" s="14">
        <v>4</v>
      </c>
    </row>
    <row r="108" spans="1:4" x14ac:dyDescent="0.25">
      <c r="A108" s="16" t="s">
        <v>133</v>
      </c>
      <c r="B108" s="6">
        <v>4350</v>
      </c>
      <c r="C108" s="11"/>
      <c r="D108" s="14">
        <v>0</v>
      </c>
    </row>
    <row r="109" spans="1:4" x14ac:dyDescent="0.25">
      <c r="A109" s="16" t="s">
        <v>134</v>
      </c>
      <c r="B109" s="6">
        <v>4350</v>
      </c>
      <c r="C109" s="11"/>
      <c r="D109" s="14">
        <v>0</v>
      </c>
    </row>
    <row r="110" spans="1:4" x14ac:dyDescent="0.25">
      <c r="A110" s="16" t="s">
        <v>135</v>
      </c>
      <c r="B110" s="6">
        <v>4200</v>
      </c>
      <c r="C110" s="11"/>
      <c r="D110" s="14">
        <v>28</v>
      </c>
    </row>
    <row r="111" spans="1:4" x14ac:dyDescent="0.25">
      <c r="A111" s="16" t="s">
        <v>136</v>
      </c>
      <c r="B111" s="6">
        <v>4000</v>
      </c>
      <c r="C111" s="11"/>
      <c r="D111" s="14">
        <v>0</v>
      </c>
    </row>
    <row r="112" spans="1:4" x14ac:dyDescent="0.25">
      <c r="A112" s="16" t="s">
        <v>137</v>
      </c>
      <c r="B112" s="6">
        <v>8900</v>
      </c>
      <c r="C112" s="11"/>
      <c r="D112" s="14">
        <v>0</v>
      </c>
    </row>
    <row r="113" spans="1:4" x14ac:dyDescent="0.25">
      <c r="A113" s="16" t="s">
        <v>138</v>
      </c>
      <c r="B113" s="6">
        <v>8800</v>
      </c>
      <c r="C113" s="11"/>
      <c r="D113" s="14">
        <v>0</v>
      </c>
    </row>
    <row r="114" spans="1:4" x14ac:dyDescent="0.25">
      <c r="A114" s="16" t="s">
        <v>139</v>
      </c>
      <c r="B114" s="6">
        <v>8700</v>
      </c>
      <c r="C114" s="11"/>
      <c r="D114" s="14">
        <v>0</v>
      </c>
    </row>
    <row r="115" spans="1:4" x14ac:dyDescent="0.25">
      <c r="A115" s="16" t="s">
        <v>140</v>
      </c>
      <c r="B115" s="6">
        <v>8700</v>
      </c>
      <c r="C115" s="11"/>
      <c r="D115" s="14">
        <v>0</v>
      </c>
    </row>
    <row r="116" spans="1:4" x14ac:dyDescent="0.25">
      <c r="A116" s="16" t="s">
        <v>141</v>
      </c>
      <c r="B116" s="6">
        <v>8600</v>
      </c>
      <c r="C116" s="11"/>
      <c r="D116" s="14">
        <v>0</v>
      </c>
    </row>
    <row r="117" spans="1:4" x14ac:dyDescent="0.25">
      <c r="A117" s="16" t="s">
        <v>142</v>
      </c>
      <c r="B117" s="6">
        <v>8500</v>
      </c>
      <c r="C117" s="11"/>
      <c r="D117" s="14">
        <v>0</v>
      </c>
    </row>
    <row r="118" spans="1:4" x14ac:dyDescent="0.25">
      <c r="A118" s="16" t="s">
        <v>114</v>
      </c>
      <c r="B118" s="6">
        <v>3500</v>
      </c>
      <c r="C118" s="11"/>
      <c r="D118" s="14">
        <v>0</v>
      </c>
    </row>
    <row r="119" spans="1:4" x14ac:dyDescent="0.25">
      <c r="A119" s="16" t="s">
        <v>57</v>
      </c>
      <c r="B119" s="6">
        <v>2465</v>
      </c>
      <c r="C119" s="11"/>
      <c r="D119" s="14">
        <v>0</v>
      </c>
    </row>
    <row r="120" spans="1:4" x14ac:dyDescent="0.25">
      <c r="A120" s="16" t="s">
        <v>98</v>
      </c>
      <c r="B120" s="6">
        <v>8250</v>
      </c>
      <c r="C120" s="11"/>
      <c r="D120" s="14">
        <v>0</v>
      </c>
    </row>
    <row r="121" spans="1:4" x14ac:dyDescent="0.25">
      <c r="A121" s="16" t="s">
        <v>100</v>
      </c>
      <c r="B121" s="6">
        <v>8000</v>
      </c>
      <c r="C121" s="11"/>
      <c r="D121" s="14">
        <v>0</v>
      </c>
    </row>
    <row r="122" spans="1:4" x14ac:dyDescent="0.25">
      <c r="A122" s="16" t="s">
        <v>97</v>
      </c>
      <c r="B122" s="6">
        <v>8300</v>
      </c>
      <c r="C122" s="11"/>
      <c r="D122" s="14">
        <v>0</v>
      </c>
    </row>
    <row r="123" spans="1:4" x14ac:dyDescent="0.25">
      <c r="A123" s="16" t="s">
        <v>96</v>
      </c>
      <c r="B123" s="6">
        <v>8000</v>
      </c>
      <c r="C123" s="11"/>
      <c r="D123" s="14">
        <v>0</v>
      </c>
    </row>
    <row r="124" spans="1:4" x14ac:dyDescent="0.25">
      <c r="A124" s="16" t="s">
        <v>125</v>
      </c>
      <c r="B124" s="6">
        <v>1850</v>
      </c>
      <c r="C124" s="11"/>
      <c r="D124" s="14">
        <v>0</v>
      </c>
    </row>
    <row r="125" spans="1:4" x14ac:dyDescent="0.25">
      <c r="A125" s="12"/>
      <c r="B125" s="19"/>
      <c r="C125" s="8"/>
      <c r="D125" s="10"/>
    </row>
    <row r="126" spans="1:4" x14ac:dyDescent="0.25">
      <c r="A126" s="21" t="s">
        <v>68</v>
      </c>
      <c r="B126" s="22"/>
      <c r="C126" s="22"/>
      <c r="D126" s="25"/>
    </row>
    <row r="127" spans="1:4" x14ac:dyDescent="0.25">
      <c r="A127" s="16"/>
      <c r="B127" s="6" t="s">
        <v>40</v>
      </c>
      <c r="C127" s="11"/>
      <c r="D127" s="14"/>
    </row>
    <row r="128" spans="1:4" x14ac:dyDescent="0.25">
      <c r="A128" s="16" t="s">
        <v>89</v>
      </c>
      <c r="B128" s="6">
        <v>13000</v>
      </c>
      <c r="C128" s="11"/>
      <c r="D128" s="14">
        <v>0</v>
      </c>
    </row>
    <row r="129" spans="1:4" x14ac:dyDescent="0.25">
      <c r="A129" s="16" t="s">
        <v>69</v>
      </c>
      <c r="B129" s="6">
        <v>3000</v>
      </c>
      <c r="C129" s="11"/>
      <c r="D129" s="14">
        <v>0</v>
      </c>
    </row>
    <row r="130" spans="1:4" x14ac:dyDescent="0.25">
      <c r="A130" s="16" t="s">
        <v>70</v>
      </c>
      <c r="B130" s="6">
        <v>3500</v>
      </c>
      <c r="C130" s="11"/>
      <c r="D130" s="14">
        <v>0</v>
      </c>
    </row>
    <row r="131" spans="1:4" x14ac:dyDescent="0.25">
      <c r="A131" s="16" t="s">
        <v>119</v>
      </c>
      <c r="B131" s="6">
        <v>4000</v>
      </c>
      <c r="C131" s="11"/>
      <c r="D131" s="14">
        <v>0</v>
      </c>
    </row>
    <row r="132" spans="1:4" x14ac:dyDescent="0.25">
      <c r="A132" s="12"/>
      <c r="B132" s="19"/>
      <c r="C132" s="8"/>
      <c r="D132" s="10"/>
    </row>
    <row r="133" spans="1:4" x14ac:dyDescent="0.25">
      <c r="A133" s="21" t="s">
        <v>118</v>
      </c>
      <c r="B133" s="22"/>
      <c r="C133" s="22"/>
      <c r="D133" s="25"/>
    </row>
    <row r="134" spans="1:4" x14ac:dyDescent="0.25">
      <c r="A134" s="30"/>
      <c r="B134" s="48" t="s">
        <v>40</v>
      </c>
      <c r="C134" s="4"/>
      <c r="D134" s="49"/>
    </row>
    <row r="135" spans="1:4" x14ac:dyDescent="0.25">
      <c r="A135" s="16" t="s">
        <v>71</v>
      </c>
      <c r="B135" s="6">
        <v>350</v>
      </c>
      <c r="C135" s="11"/>
      <c r="D135" s="14">
        <v>0</v>
      </c>
    </row>
    <row r="136" spans="1:4" x14ac:dyDescent="0.25">
      <c r="A136" s="16" t="s">
        <v>87</v>
      </c>
      <c r="B136" s="6">
        <v>300</v>
      </c>
      <c r="C136" s="11"/>
      <c r="D136" s="14">
        <v>0</v>
      </c>
    </row>
    <row r="137" spans="1:4" x14ac:dyDescent="0.25">
      <c r="A137" s="16" t="s">
        <v>85</v>
      </c>
      <c r="B137" s="6">
        <v>20</v>
      </c>
      <c r="C137" s="11"/>
      <c r="D137" s="14">
        <v>0</v>
      </c>
    </row>
    <row r="138" spans="1:4" x14ac:dyDescent="0.25">
      <c r="A138" s="16" t="s">
        <v>86</v>
      </c>
      <c r="B138" s="6">
        <v>15</v>
      </c>
      <c r="C138" s="11"/>
      <c r="D138" s="14">
        <v>0</v>
      </c>
    </row>
    <row r="139" spans="1:4" x14ac:dyDescent="0.25">
      <c r="A139" s="16" t="s">
        <v>120</v>
      </c>
      <c r="B139" s="6">
        <v>300</v>
      </c>
      <c r="C139" s="11"/>
      <c r="D139" s="14">
        <v>0</v>
      </c>
    </row>
    <row r="140" spans="1:4" ht="30" x14ac:dyDescent="0.25">
      <c r="A140" s="54" t="s">
        <v>121</v>
      </c>
      <c r="B140" s="6">
        <v>650</v>
      </c>
      <c r="C140" s="11"/>
      <c r="D140" s="14">
        <v>0</v>
      </c>
    </row>
    <row r="141" spans="1:4" s="47" customFormat="1" x14ac:dyDescent="0.25">
      <c r="A141" s="12"/>
      <c r="B141" s="8"/>
      <c r="C141" s="8"/>
      <c r="D141" s="10"/>
    </row>
    <row r="142" spans="1:4" x14ac:dyDescent="0.25">
      <c r="A142" s="21" t="s">
        <v>101</v>
      </c>
      <c r="B142" s="22"/>
      <c r="C142" s="22"/>
      <c r="D142" s="25"/>
    </row>
    <row r="143" spans="1:4" x14ac:dyDescent="0.25">
      <c r="A143" s="30"/>
      <c r="B143" s="48" t="s">
        <v>75</v>
      </c>
      <c r="C143" s="4"/>
      <c r="D143" s="49"/>
    </row>
    <row r="144" spans="1:4" x14ac:dyDescent="0.25">
      <c r="A144" s="16" t="s">
        <v>105</v>
      </c>
      <c r="B144" s="6"/>
      <c r="C144" s="11"/>
      <c r="D144" s="14">
        <v>0</v>
      </c>
    </row>
    <row r="145" spans="1:4" x14ac:dyDescent="0.25">
      <c r="A145" s="16" t="s">
        <v>103</v>
      </c>
      <c r="B145" s="52">
        <v>9</v>
      </c>
      <c r="C145" s="11"/>
      <c r="D145" s="14">
        <v>0</v>
      </c>
    </row>
    <row r="146" spans="1:4" x14ac:dyDescent="0.25">
      <c r="A146" s="16" t="s">
        <v>102</v>
      </c>
      <c r="B146" s="52">
        <v>9</v>
      </c>
      <c r="C146" s="11"/>
      <c r="D146" s="14">
        <v>0</v>
      </c>
    </row>
    <row r="147" spans="1:4" x14ac:dyDescent="0.25">
      <c r="A147" s="16" t="s">
        <v>111</v>
      </c>
      <c r="B147" s="52"/>
      <c r="C147" s="11"/>
      <c r="D147" s="14">
        <v>0</v>
      </c>
    </row>
    <row r="148" spans="1:4" x14ac:dyDescent="0.25">
      <c r="A148" s="16"/>
      <c r="B148" s="6"/>
      <c r="C148" s="11" t="s">
        <v>74</v>
      </c>
      <c r="D148" s="53">
        <f>SUM(D145:D146)</f>
        <v>0</v>
      </c>
    </row>
    <row r="149" spans="1:4" s="47" customFormat="1" x14ac:dyDescent="0.25">
      <c r="A149" s="12"/>
      <c r="B149" s="8"/>
      <c r="C149" s="8"/>
      <c r="D149" s="10"/>
    </row>
    <row r="150" spans="1:4" x14ac:dyDescent="0.25">
      <c r="A150" s="21" t="s">
        <v>76</v>
      </c>
      <c r="B150" s="22"/>
      <c r="C150" s="22"/>
      <c r="D150" s="25"/>
    </row>
    <row r="151" spans="1:4" x14ac:dyDescent="0.25">
      <c r="A151" s="30"/>
      <c r="B151" s="48"/>
      <c r="C151" s="4"/>
      <c r="D151" s="49"/>
    </row>
    <row r="152" spans="1:4" x14ac:dyDescent="0.25">
      <c r="A152" s="16" t="s">
        <v>77</v>
      </c>
      <c r="B152" s="52"/>
      <c r="C152" s="11"/>
      <c r="D152" s="14">
        <v>0</v>
      </c>
    </row>
    <row r="153" spans="1:4" x14ac:dyDescent="0.25">
      <c r="A153" s="16" t="s">
        <v>78</v>
      </c>
      <c r="B153" s="52"/>
      <c r="C153" s="11"/>
      <c r="D153" s="14">
        <v>0</v>
      </c>
    </row>
    <row r="154" spans="1:4" x14ac:dyDescent="0.25">
      <c r="A154" s="16" t="s">
        <v>79</v>
      </c>
      <c r="B154" s="6"/>
      <c r="C154" s="11"/>
      <c r="D154" s="14">
        <v>0</v>
      </c>
    </row>
    <row r="155" spans="1:4" s="47" customFormat="1" x14ac:dyDescent="0.25">
      <c r="A155" s="12"/>
      <c r="B155" s="8"/>
      <c r="C155" s="8"/>
      <c r="D155" s="10"/>
    </row>
    <row r="156" spans="1:4" x14ac:dyDescent="0.25">
      <c r="A156" s="21" t="s">
        <v>80</v>
      </c>
      <c r="B156" s="22"/>
      <c r="C156" s="22"/>
      <c r="D156" s="25"/>
    </row>
    <row r="157" spans="1:4" x14ac:dyDescent="0.25">
      <c r="A157" s="30"/>
      <c r="B157" s="48"/>
      <c r="C157" s="4"/>
      <c r="D157" s="49"/>
    </row>
    <row r="158" spans="1:4" x14ac:dyDescent="0.25">
      <c r="A158" s="16" t="s">
        <v>81</v>
      </c>
      <c r="B158" s="52"/>
      <c r="C158" s="11"/>
      <c r="D158" s="14">
        <v>0</v>
      </c>
    </row>
    <row r="159" spans="1:4" x14ac:dyDescent="0.25">
      <c r="A159" s="16" t="s">
        <v>82</v>
      </c>
      <c r="B159" s="52"/>
      <c r="C159" s="11"/>
      <c r="D159" s="14">
        <v>0</v>
      </c>
    </row>
    <row r="160" spans="1:4" s="47" customFormat="1" x14ac:dyDescent="0.25">
      <c r="A160" s="12"/>
      <c r="B160" s="8"/>
      <c r="C160" s="8"/>
      <c r="D160" s="10"/>
    </row>
    <row r="161" spans="1:4" x14ac:dyDescent="0.25">
      <c r="A161" s="21" t="s">
        <v>88</v>
      </c>
      <c r="B161" s="22"/>
      <c r="C161" s="22"/>
      <c r="D161" s="25"/>
    </row>
    <row r="162" spans="1:4" x14ac:dyDescent="0.25">
      <c r="A162" s="30"/>
      <c r="B162" s="48"/>
      <c r="C162" s="4"/>
      <c r="D162" s="49"/>
    </row>
    <row r="163" spans="1:4" x14ac:dyDescent="0.25">
      <c r="A163" s="16" t="s">
        <v>91</v>
      </c>
      <c r="B163" s="52"/>
      <c r="C163" s="11"/>
      <c r="D163" s="53">
        <f>IF(D165=0, 0, SUM(D48:D69))</f>
        <v>0</v>
      </c>
    </row>
    <row r="164" spans="1:4" x14ac:dyDescent="0.25">
      <c r="A164" s="16" t="s">
        <v>90</v>
      </c>
      <c r="B164" s="52"/>
      <c r="C164" s="11"/>
      <c r="D164" s="14">
        <v>0</v>
      </c>
    </row>
    <row r="165" spans="1:4" s="47" customFormat="1" x14ac:dyDescent="0.25">
      <c r="A165" s="12" t="s">
        <v>92</v>
      </c>
      <c r="B165" s="8"/>
      <c r="C165" s="8"/>
      <c r="D165" s="33">
        <v>0</v>
      </c>
    </row>
  </sheetData>
  <dataConsolidate/>
  <pageMargins left="0.7" right="0.7" top="0.75" bottom="0.75" header="0.3" footer="0.3"/>
  <pageSetup paperSize="9" orientation="portrait" verticalDpi="1200" r:id="rId1"/>
  <ignoredErrors>
    <ignoredError sqref="D14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Troškovnik</vt:lpstr>
      <vt:lpstr>Ulazni podaci</vt:lpstr>
      <vt:lpstr>Troškovnik!Podrucje_ispisa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Brakus</dc:creator>
  <cp:lastModifiedBy>Marina Brakus</cp:lastModifiedBy>
  <cp:lastPrinted>2018-06-15T10:40:58Z</cp:lastPrinted>
  <dcterms:created xsi:type="dcterms:W3CDTF">2010-09-16T07:24:14Z</dcterms:created>
  <dcterms:modified xsi:type="dcterms:W3CDTF">2020-08-11T12:44:16Z</dcterms:modified>
</cp:coreProperties>
</file>