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BRAKUS\Desktop\LED rasvjeta\Marina II IZMJENA Poziva na dostavu ponuda\"/>
    </mc:Choice>
  </mc:AlternateContent>
  <bookViews>
    <workbookView xWindow="0" yWindow="0" windowWidth="19200" windowHeight="11595"/>
  </bookViews>
  <sheets>
    <sheet name="Troškovnik" sheetId="1" r:id="rId1"/>
    <sheet name="Ulazni podaci" sheetId="2" state="hidden" r:id="rId2"/>
  </sheets>
  <definedNames>
    <definedName name="_xlnm._FilterDatabase" localSheetId="0" hidden="1">Troškovnik!$D$1:$D$151</definedName>
    <definedName name="_xlnm.Print_Area" localSheetId="0">Troškovnik!$A$1:$F$155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2" l="1"/>
  <c r="D15" i="2"/>
  <c r="D14" i="2"/>
  <c r="D163" i="2" l="1"/>
  <c r="D71" i="2" l="1"/>
  <c r="D148" i="2" l="1"/>
  <c r="D42" i="2"/>
  <c r="D43" i="2"/>
  <c r="D35" i="2"/>
  <c r="D40" i="2"/>
  <c r="D25" i="2"/>
</calcChain>
</file>

<file path=xl/sharedStrings.xml><?xml version="1.0" encoding="utf-8"?>
<sst xmlns="http://schemas.openxmlformats.org/spreadsheetml/2006/main" count="310" uniqueCount="217">
  <si>
    <t>Naziv stavke</t>
  </si>
  <si>
    <t>Jed. mjere</t>
  </si>
  <si>
    <t xml:space="preserve">Količina </t>
  </si>
  <si>
    <t>Jedinična cijena</t>
  </si>
  <si>
    <t>Iznos</t>
  </si>
  <si>
    <t>m</t>
  </si>
  <si>
    <t>kom</t>
  </si>
  <si>
    <t>Iskop zemlja:</t>
  </si>
  <si>
    <t>1-2 NN</t>
  </si>
  <si>
    <t>3NN</t>
  </si>
  <si>
    <t>4NN</t>
  </si>
  <si>
    <t>5NN</t>
  </si>
  <si>
    <t>6NN</t>
  </si>
  <si>
    <t>Ukupno</t>
  </si>
  <si>
    <t>Pijesak:</t>
  </si>
  <si>
    <t>širina</t>
  </si>
  <si>
    <t>dubina</t>
  </si>
  <si>
    <t>Debljina posteljice</t>
  </si>
  <si>
    <t>Cijevi:</t>
  </si>
  <si>
    <t>PVC  110</t>
  </si>
  <si>
    <t>PVC 160</t>
  </si>
  <si>
    <t>5 NN</t>
  </si>
  <si>
    <t>6 NN</t>
  </si>
  <si>
    <t>Stupovi:</t>
  </si>
  <si>
    <t>KORS 2B-800-3</t>
  </si>
  <si>
    <t>KORS 2B-1000-3</t>
  </si>
  <si>
    <t>KORS 2B-900-3</t>
  </si>
  <si>
    <t>SRS 2B-800-3</t>
  </si>
  <si>
    <t>SRS 2B-900-3</t>
  </si>
  <si>
    <t>SRS 2B-1000-3</t>
  </si>
  <si>
    <t>KORS 2B-700-3</t>
  </si>
  <si>
    <t>KORS 1B-600</t>
  </si>
  <si>
    <t>KORS 1B-500</t>
  </si>
  <si>
    <t>SRS 2B-700-3</t>
  </si>
  <si>
    <t>KORS 2B-1200-3</t>
  </si>
  <si>
    <t>SRS B 3m - pocinčani</t>
  </si>
  <si>
    <t>SRS B 3,5m  - pocinčani</t>
  </si>
  <si>
    <t>SRS B 4m - pocinčani</t>
  </si>
  <si>
    <t>SRS B 5m - pocinčani</t>
  </si>
  <si>
    <t>SRS B 6m - pocinčani</t>
  </si>
  <si>
    <t>cijena</t>
  </si>
  <si>
    <t>Urbana EPS 300 - 4m</t>
  </si>
  <si>
    <t>Konzole:</t>
  </si>
  <si>
    <t>Dvokraka s kutem 90°</t>
  </si>
  <si>
    <t>Dvokraka s kutem 180°</t>
  </si>
  <si>
    <t>Trokraka s kutem 90°</t>
  </si>
  <si>
    <t>Trokraka s kutem 120°</t>
  </si>
  <si>
    <t>betonski stup</t>
  </si>
  <si>
    <t>drveni stup</t>
  </si>
  <si>
    <t>vodovi</t>
  </si>
  <si>
    <t>Demontaža:</t>
  </si>
  <si>
    <t>Izmještanje:</t>
  </si>
  <si>
    <t>Metalni stup</t>
  </si>
  <si>
    <t>metalni stup</t>
  </si>
  <si>
    <t>Lampe:</t>
  </si>
  <si>
    <t>Philips:</t>
  </si>
  <si>
    <t>Selenium SGP340 150W</t>
  </si>
  <si>
    <t>Urbana GPS 309 PCC-R 100W</t>
  </si>
  <si>
    <t>Selenium SGP340 100W</t>
  </si>
  <si>
    <t>Trasa</t>
  </si>
  <si>
    <r>
      <t>Izmjereno XP00-A 4x25mm</t>
    </r>
    <r>
      <rPr>
        <vertAlign val="superscript"/>
        <sz val="11"/>
        <color theme="1"/>
        <rFont val="Calibri"/>
        <family val="2"/>
        <scheme val="minor"/>
      </rPr>
      <t>2</t>
    </r>
  </si>
  <si>
    <r>
      <t>Izmjereno XP00-A 4x95mm</t>
    </r>
    <r>
      <rPr>
        <vertAlign val="superscript"/>
        <sz val="11"/>
        <color theme="1"/>
        <rFont val="Calibri"/>
        <family val="2"/>
        <scheme val="minor"/>
      </rPr>
      <t>2</t>
    </r>
  </si>
  <si>
    <r>
      <t>Izmjereno XP00-A 4x150mm</t>
    </r>
    <r>
      <rPr>
        <vertAlign val="superscript"/>
        <sz val="11"/>
        <color theme="1"/>
        <rFont val="Calibri"/>
        <family val="2"/>
        <scheme val="minor"/>
      </rPr>
      <t>2</t>
    </r>
  </si>
  <si>
    <r>
      <t>Ulaz u stup XP00-A 4x25mm</t>
    </r>
    <r>
      <rPr>
        <vertAlign val="superscript"/>
        <sz val="11"/>
        <color theme="1"/>
        <rFont val="Calibri"/>
        <family val="2"/>
        <scheme val="minor"/>
      </rPr>
      <t>2</t>
    </r>
  </si>
  <si>
    <r>
      <t>Ulaz u ormar XP00-A 4x25mm</t>
    </r>
    <r>
      <rPr>
        <vertAlign val="superscript"/>
        <sz val="11"/>
        <color theme="1"/>
        <rFont val="Calibri"/>
        <family val="2"/>
        <scheme val="minor"/>
      </rPr>
      <t>2</t>
    </r>
  </si>
  <si>
    <r>
      <t>Ulaz u ormar XP00-A 4x95mm</t>
    </r>
    <r>
      <rPr>
        <vertAlign val="superscript"/>
        <sz val="11"/>
        <color theme="1"/>
        <rFont val="Calibri"/>
        <family val="2"/>
        <scheme val="minor"/>
      </rPr>
      <t>2</t>
    </r>
  </si>
  <si>
    <r>
      <t>Ulaz u ormar XP00-A 4x150mm</t>
    </r>
    <r>
      <rPr>
        <vertAlign val="superscript"/>
        <sz val="11"/>
        <color theme="1"/>
        <rFont val="Calibri"/>
        <family val="2"/>
        <scheme val="minor"/>
      </rPr>
      <t>2</t>
    </r>
  </si>
  <si>
    <t>PVC 110 cijevi za uzemljivač</t>
  </si>
  <si>
    <t>Ormari:</t>
  </si>
  <si>
    <t>A-FK3H</t>
  </si>
  <si>
    <t>A-FK4H</t>
  </si>
  <si>
    <t>3polna pruga 160A</t>
  </si>
  <si>
    <t>Kabel/Uže:</t>
  </si>
  <si>
    <t>Račvanje užeta (bez stupova i ormara)</t>
  </si>
  <si>
    <t>ukupno</t>
  </si>
  <si>
    <t>visina</t>
  </si>
  <si>
    <t>Spojke:</t>
  </si>
  <si>
    <t>Kabelski spoj 4x25mm2</t>
  </si>
  <si>
    <t>Kabelski spoj 4x95mm2</t>
  </si>
  <si>
    <t>Kabelski spoj 4x150mm2</t>
  </si>
  <si>
    <t>Asfalt:</t>
  </si>
  <si>
    <t>Rezanje (m)</t>
  </si>
  <si>
    <t>Polagnje asfalta (m2)</t>
  </si>
  <si>
    <t>MetroTube - 4m</t>
  </si>
  <si>
    <r>
      <t>Račvanje na stupu XP00-A 4x25mm</t>
    </r>
    <r>
      <rPr>
        <vertAlign val="superscript"/>
        <sz val="11"/>
        <color theme="1"/>
        <rFont val="Calibri"/>
        <family val="2"/>
        <scheme val="minor"/>
      </rPr>
      <t>2</t>
    </r>
  </si>
  <si>
    <t>Osigurač NV 00 16A</t>
  </si>
  <si>
    <t>Osigurač NV 00 10A</t>
  </si>
  <si>
    <t>3polna sklopka 100A</t>
  </si>
  <si>
    <t>City touch:</t>
  </si>
  <si>
    <t>GRO-JR bez upravljanja</t>
  </si>
  <si>
    <t>GRO-JR s upravljanjem</t>
  </si>
  <si>
    <t>Broj stupova koji se upravljaju</t>
  </si>
  <si>
    <t>City Touch paket</t>
  </si>
  <si>
    <t>Produžna kozola 1m</t>
  </si>
  <si>
    <t>Produžna kozola 0,5m</t>
  </si>
  <si>
    <t>Konzola za montažu na betonski stup</t>
  </si>
  <si>
    <t>PHILIPS CitySpirit Street LED BDS480 T35 1xGRN32-2S/830 S</t>
  </si>
  <si>
    <t>Metronomis LED Sharp BDS660 1xGRN25-2S/830 MDS</t>
  </si>
  <si>
    <t>Metronomis LED Sharp BDS660 1xGRN15-2S/830 MDW</t>
  </si>
  <si>
    <t>Philips SPR4J-10 - 3,05m</t>
  </si>
  <si>
    <t>Metronomis LED Sharp BDS660 1xGRN15-2S/830 MDM</t>
  </si>
  <si>
    <t>Spoj na postojeću mrežu:</t>
  </si>
  <si>
    <t>Spoj na nosivi stup nadzemne mreže (XP00-4x25mm2)</t>
  </si>
  <si>
    <t>Spoj na krajnji stup nadzemne mreže (XP00-4x25mm2)</t>
  </si>
  <si>
    <t>Broj novih krajnjih stupova</t>
  </si>
  <si>
    <t>Spoj na metalni rasvjetni stup (XP00-4x25mm2)</t>
  </si>
  <si>
    <t>1 NN</t>
  </si>
  <si>
    <t>2 NN</t>
  </si>
  <si>
    <t>3 NN</t>
  </si>
  <si>
    <t>4 NN</t>
  </si>
  <si>
    <t>Produžna kozola 1,5m</t>
  </si>
  <si>
    <t>Odvodnici prenapona</t>
  </si>
  <si>
    <t>Produžna lučna kozola 1,3m</t>
  </si>
  <si>
    <t>postojećih lampi</t>
  </si>
  <si>
    <t>Modena SGP681 GB 1xSON-TPP100W CX P1</t>
  </si>
  <si>
    <r>
      <t>Ulaz u ormar XP00 4x16mm</t>
    </r>
    <r>
      <rPr>
        <vertAlign val="superscript"/>
        <sz val="11"/>
        <color theme="1"/>
        <rFont val="Calibri"/>
        <family val="2"/>
        <scheme val="minor"/>
      </rPr>
      <t>2</t>
    </r>
  </si>
  <si>
    <r>
      <t>Ulaz u stup XP00 4x16mm</t>
    </r>
    <r>
      <rPr>
        <vertAlign val="superscript"/>
        <sz val="11"/>
        <color theme="1"/>
        <rFont val="Calibri"/>
        <family val="2"/>
        <scheme val="minor"/>
      </rPr>
      <t>2</t>
    </r>
  </si>
  <si>
    <r>
      <t>Račvanje na stupu XP00 4x16mm</t>
    </r>
    <r>
      <rPr>
        <vertAlign val="superscript"/>
        <sz val="11"/>
        <color theme="1"/>
        <rFont val="Calibri"/>
        <family val="2"/>
        <scheme val="minor"/>
      </rPr>
      <t>2</t>
    </r>
  </si>
  <si>
    <t>Zaštita:</t>
  </si>
  <si>
    <t>Vodozaptivni ormar za ugradnju uz obalu</t>
  </si>
  <si>
    <t>FID sklopka 25/0,3 tip A</t>
  </si>
  <si>
    <t>Četveropolni odvodnik prenapona tip C, 280V/20kA za montažu na DIN šinu</t>
  </si>
  <si>
    <r>
      <t>Izmjereno XP00 4x16mm</t>
    </r>
    <r>
      <rPr>
        <vertAlign val="superscript"/>
        <sz val="11"/>
        <color theme="1"/>
        <rFont val="Calibri"/>
        <family val="2"/>
        <scheme val="minor"/>
      </rPr>
      <t>2</t>
    </r>
  </si>
  <si>
    <t>Marex DRS-02/4m/2 - 4m</t>
  </si>
  <si>
    <t>Geotekstil</t>
  </si>
  <si>
    <t>INDAL Jupiter 1 70W</t>
  </si>
  <si>
    <t>Iskop preko ceste:</t>
  </si>
  <si>
    <t>Iridium2 LED LARGE SGP353 1xSON-TPP150W EB FX1</t>
  </si>
  <si>
    <t>Iridium2 MEDIUM SGP352 1xSON-TPP 150W FX1</t>
  </si>
  <si>
    <t>Iridium2 MEDIUM SGP352 1xSON-TPP 100W FX1</t>
  </si>
  <si>
    <t>Iridium2 MEDIUM SGP352 1xSON-TPP 70W FX1</t>
  </si>
  <si>
    <t>Iridium2 LED MEDIUM BGP352 1xGRN56-3S/830 DW</t>
  </si>
  <si>
    <t>Iridium2 LED MEDIUM BGP352 1xGRN56-3S/830 DN</t>
  </si>
  <si>
    <t>Iridium2 LED MEDIUM BGP352 1xGRN48-3S/830 DW</t>
  </si>
  <si>
    <t>Iridium2 LED MEDIUM BGP352 1xGRN48-3S/830 DN</t>
  </si>
  <si>
    <t>Iridium2 LED MEDIUM BGP352 1xGRN40-3S/830 DN</t>
  </si>
  <si>
    <t>Iridium2 LED MEDIUM BGP352 1xGRN32-3S/830 DN</t>
  </si>
  <si>
    <t>Iridium2 LED MEDIUM BGP352 1xGRN72-3S/830 DM programibilna</t>
  </si>
  <si>
    <t>Iridium2 LED MEDIUM BGP352 1xGRN56-3S/830 DN programibilna</t>
  </si>
  <si>
    <t>Iridium2 LED MEDIUM BGP352 1xGRN48-3S/830 A programibilna</t>
  </si>
  <si>
    <t>Iridium2 LED MEDIUM BGP352 1xGRN48-3S/830 DW programibilna</t>
  </si>
  <si>
    <t>Iridium2 LED MEDIUM BGP352 1xGRN40-3S/830 A programibilna</t>
  </si>
  <si>
    <t>Iridium2 LED MEDIUM BGP352 1xGRN32-3S/830 DN programibilna</t>
  </si>
  <si>
    <t>Iridium3 LED MINI BGP381 1xGRN11/830 WSO</t>
  </si>
  <si>
    <t>Iridium3 LED MINI BGP381 1xGRN19/830 WSO</t>
  </si>
  <si>
    <t>Nagib svjetiljke: 0 stupnjeva</t>
  </si>
  <si>
    <t>Faktor održavanja: 0,8</t>
  </si>
  <si>
    <t>PROIZVOĐAČ:</t>
  </si>
  <si>
    <t xml:space="preserve">TIP: </t>
  </si>
  <si>
    <t>Montaža stupova: jednostrano</t>
  </si>
  <si>
    <t>PDV 25%</t>
  </si>
  <si>
    <t>UKUPNO BEZ PDV-a:</t>
  </si>
  <si>
    <t>UKUPNO S PDV-om:</t>
  </si>
  <si>
    <t>Redni broj</t>
  </si>
  <si>
    <t>broj voznih traka: 2</t>
  </si>
  <si>
    <t>q0: 0,07</t>
  </si>
  <si>
    <t>Visina izvora svjetlosti: 7 m</t>
  </si>
  <si>
    <t>Razmak između svjetiljki: 35 m</t>
  </si>
  <si>
    <t>ZONA ZAŠTITE SVJETLOSNOG ONEČIŠČENJA OKOLIŠA U SKLADU SA ZAKONOM O ZAŠTITI OD SVJETLOSNOG ONEČIŠĆENJA NN 14/19 - ULOR 0%</t>
  </si>
  <si>
    <t>Visina izvora svjetlosti: 12 m</t>
  </si>
  <si>
    <t>Za nuđene svjetiljke je potrebno dostaviti:</t>
  </si>
  <si>
    <t>Svjetiljke moraju imati ENEC certifikat ili jednakovrijedan certifikat izdan od akreditirane agancije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 Naručitelj zadržava pravo provjere ENEC certifikata na stranici www.enec.com.</t>
  </si>
  <si>
    <t>Svjetiljke mora imati izjavu o sukladnosti sa CE oznakom.</t>
  </si>
  <si>
    <t>svjetlosna iskoristivost svjetiljke (LOR faktor) 99%</t>
  </si>
  <si>
    <t>tijelo svjetiljke od aluminija s pokrovom optike od stakla ili polikarbonata</t>
  </si>
  <si>
    <t>svjetlosni tok LED izvora svjetla maksimalno 12790 lm</t>
  </si>
  <si>
    <t>korelirana temperatura nijanse bijelog svjetla maksimalno 3000K</t>
  </si>
  <si>
    <t>CRI  indeks – indeks uzvrata boje minimalno 70</t>
  </si>
  <si>
    <t>rad u temperaturnom području -20°C do +35°C</t>
  </si>
  <si>
    <t>kompletna zaštita svjetiljke IP66, IK09</t>
  </si>
  <si>
    <t xml:space="preserve">Električna klasa zaštite I, prenaponska zaštita 10 kV </t>
  </si>
  <si>
    <t>svjetiljka treba imati izjavu o sukladnosti sa CE oznakom i ENEC certifikat</t>
  </si>
  <si>
    <t>svjetiljka se mora montirati na stup ili konzolu promjera 60mm bez upotrebe dodatnog adaptera za montažu na iste</t>
  </si>
  <si>
    <t>svjetiljka treba imati mogućnost dovođenja u beznaponsko stanje bez upotrebe alata</t>
  </si>
  <si>
    <t>Svjetiljka treba zadovoljiti zahtjeve prema svjetlotehničkom proračunu za cestu klase M3 prema normi HRN EN 13201-2:2016 uz dolje navedene parametre proračuna:</t>
  </si>
  <si>
    <t>Obloga ceste: R2</t>
  </si>
  <si>
    <t>Udaljenost svjetiljke od ruba kolnika:  0,4 m</t>
  </si>
  <si>
    <t>Širina ceste: 9,80 m</t>
  </si>
  <si>
    <t>svjetlosni tok LED izvora svjetla maksimalno 5100 lm</t>
  </si>
  <si>
    <t>Svjetiljka treba zadovoljiti zahtjeve prema svjetlotehničkom proračunu za cestu klase M4 prema normi HRN EN 13201-2:2016 uz dolje navedene parametre proračuna:</t>
  </si>
  <si>
    <t>Širina ceste: 6,50 m</t>
  </si>
  <si>
    <t>Udaljenost svjetiljke od ruba kolnika:  -0,4 m</t>
  </si>
  <si>
    <t>tijelo svjetiljke od aluminija s pokrovom optike od prozirnog stakla ili polikarbonata</t>
  </si>
  <si>
    <t>životni vijek minimalno 100 000 sati pri 80% svjetlosnog toka</t>
  </si>
  <si>
    <t>životni vijek minimalno 100 000 sati pri 90% svjetlosnog toka</t>
  </si>
  <si>
    <t>kompletna zaštita svjetiljke IP66, IK08</t>
  </si>
  <si>
    <t>Širina ceste: 7,20 m</t>
  </si>
  <si>
    <t>Visina izvora svjetlosti: 10m</t>
  </si>
  <si>
    <t>Razmak između svjetiljki: 40m</t>
  </si>
  <si>
    <t>Udaljenost svjetiljke od ruba kolnika:  3,6m</t>
  </si>
  <si>
    <t>Klasa bliještanja min. D.5 (vrlo nisko bliještanje) ili bolje (prema HRN EN 13201:2016 Annex A)</t>
  </si>
  <si>
    <t>Zasjenjenje svjetiljke min. G*3 ili bolje (prema HRN EN 13201:2016 Annex A)</t>
  </si>
  <si>
    <t>'Ugrađeno DALI-2 sučelje koja omogućuje priključak vanjske komunikacijske jedinice sukladno Zhaga Consortium standardu opisanom u knjizi 18 standarda. Isporuka uključuje Zhaga konektor i slijepi modul (čep) za Zhaga konektor, koji se prilikom ugradnje komunikacijskog modula odstranjuje.</t>
  </si>
  <si>
    <t>Zhaga sučelje sastoji se od 4 pina:</t>
  </si>
  <si>
    <t>- DC+ 24V</t>
  </si>
  <si>
    <t>- DA+</t>
  </si>
  <si>
    <t>- DA-</t>
  </si>
  <si>
    <t>- LSI (logical signal input)</t>
  </si>
  <si>
    <t>Kontrola se odvija preko DALI 2.0 standarda</t>
  </si>
  <si>
    <t>Predspojna naprava SR (system ready) treba biti sukladna Zhaga standardu kako bi se mogla ostvariti puna funkcionalnost sustava. Bitne funkcionalnosti predspojne naprave su sljedeće:</t>
  </si>
  <si>
    <t>- DC 24V</t>
  </si>
  <si>
    <t>- napajanje putem DALI linije</t>
  </si>
  <si>
    <t>- mogućnost mjerenja snage preciznošću 1%</t>
  </si>
  <si>
    <t>- dijagnostika rada svjetiljke</t>
  </si>
  <si>
    <t>Navedenom funkcionalnošću omogućuje se naknadno vezanje svjetiljke u sustav upravljanja rasvjetom ili promjena sustava</t>
  </si>
  <si>
    <t>- bez priključenog primopredajnog modula svjetiljka radi u predprogramiranom režimu</t>
  </si>
  <si>
    <t>svjetlosna iskoristivost svjetiljke (LOR faktor) 84%</t>
  </si>
  <si>
    <t>svjetlosni tok LED izvora svjetla maksimalno 13000 lm</t>
  </si>
  <si>
    <t>TROŠKOVNIK ZAMJENE RASVJETNIH TIJELA U GRADU DRNIŠU - Ulica kaštelanskih branitelja, Ulica kralja Petra Krešimira IV,  Vukovarska ulica, Ulica kralja Zvonimira, Ulica kralja Tomislava, Trg kralja Tomislava, Ulica kardinala Alojzija Stepinca, Ulica Domovinskog rata, Ulica 142. brigade (autobusni kolodvor), Ulica Ivana Meštrovića</t>
  </si>
  <si>
    <t>Razmak između svjetiljki: 30 m</t>
  </si>
  <si>
    <t>Dobava, montaža i spajanje LED svjetiljke oznake TIP1 za cestovnu rasvjetu, ukupne snage sistema do maksimalno 91,8W, sa minimalnim ili boljim karakteristikama od sljedećih:</t>
  </si>
  <si>
    <t>Dobava, montaža i spajanje LED svjetiljke oznake TIP2 za cestovnu rasvjetu, ukupne snage sistema do maksimalno 36,7W, sa minimalnim ili boljim karakteristikama od sljedećih:</t>
  </si>
  <si>
    <t>Dobava, montaža i spajanje dekorativne ovalne ovjesne LED svjetiljke oznake TIP3 , ukupne snage sistema maksimalno 98W, sa minimalnim ili boljim karakteristikama od sljedećih:</t>
  </si>
  <si>
    <t>Svjetlotehnički proračun u digitalnom formatu programskog alata RELUX ili DIALUX na CD-u i u tiskanom obliku kojim se dokazuje usklađenost ponuđene svjetiljke sa uvjetima iz projekta. Svjetlotehnički proračun mora biti ovjeren od strane bilo kojeg ovlaštenog diplomiranog inženjera elektrotehnike. U slučaju dostavljanja različitog svjetlotehničkog proračuna u papirnatom obliku od onog koji će analiza dostavljenog na CD ili DVD pokazati (uz kontrolu dostavljenih podataka), smatrat će se da je ponuditelj dostavio nepravilnu ponudu i ista će biti odbijena sukladno ZJN 2016. Uz proračun je potrebno dostaviti i svjetlotehničke krivulje ponuđenih svjetiljki u elektronskom obliku kako bi predstavnik Naručitelja mogao provjeriti da li ponuđena svjetiljka zadovoljava tražene kriterije. Ukoliko se tehničkom evaluacijom i/ili mjerenjima (koja mogu biti i prije donošenja odluke o odabiru ponuditelja) dokaže da svjetiljka nije u skladu sa tehničkim zahtjevima i svjetlotehničkim proračunom,Naručitelj ima pravo naplatiti materijalnu štetu s police osiguranja od profesionalne odgovornosti ovlaštenog diplomiranog inženjera elektrotehnike koji je ovjerio svjetlotehnički proračun.</t>
  </si>
  <si>
    <r>
      <t xml:space="preserve">Tehnički katalog proizvoda sa navedenim tehničkim karakteristikama </t>
    </r>
    <r>
      <rPr>
        <sz val="9"/>
        <rFont val="Calibri"/>
        <family val="2"/>
        <charset val="238"/>
        <scheme val="minor"/>
      </rPr>
      <t>na</t>
    </r>
    <r>
      <rPr>
        <sz val="9"/>
        <color rgb="FFFF0000"/>
        <rFont val="Calibri"/>
        <family val="2"/>
        <charset val="238"/>
        <scheme val="minor"/>
      </rPr>
      <t xml:space="preserve"> </t>
    </r>
    <r>
      <rPr>
        <sz val="9"/>
        <rFont val="Calibri"/>
        <family val="2"/>
        <charset val="238"/>
        <scheme val="minor"/>
      </rPr>
      <t xml:space="preserve">hrvatskom jeziku i latiničnom pismu </t>
    </r>
    <r>
      <rPr>
        <sz val="9"/>
        <color theme="1"/>
        <rFont val="Calibri"/>
        <family val="2"/>
        <charset val="238"/>
        <scheme val="minor"/>
      </rPr>
      <t xml:space="preserve">i slikovnim prikazom. </t>
    </r>
  </si>
  <si>
    <t>Garantni rok za ponuđenu opremu  od strane proizvođača ili ovlaštenog predstavničkog ureda proizvođača ili distributera za Republiku Hrvatsku na kompletni  proizvod (garancija) u razdoblju koju je naveo u svojoj ponudi koju potpisom i pečatom ovjerava proizvođač ili distributer za RH. Garantni rok  na proizvod ne može biti kraće od 5 godina odnosno 60 mjeseci.</t>
  </si>
  <si>
    <r>
      <t>Demontaža postojećih svjetiljki sa spojnim priborom neovisno o visini montaže (h=6-12m)</t>
    </r>
    <r>
      <rPr>
        <sz val="9"/>
        <rFont val="Calibri"/>
        <family val="2"/>
        <charset val="238"/>
        <scheme val="minor"/>
      </rPr>
      <t xml:space="preserve"> i predaja demontiranih svjetiljki Naručitelju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</si>
</sst>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7" x14ac:knownFonts="1">
    <font>
      <sz val="11"/>
      <color theme="1"/>
      <name val="Calibri"/>
      <family val="2"/>
      <scheme val="minor"/>
    </font>
    <font>
      <sz val="11"/>
      <color theme="1"/>
      <name val="Calibri"/>
      <family val="2"/>
      <charset val="238"/>
      <scheme val="minor"/>
    </font>
    <font>
      <sz val="10"/>
      <name val="Arial"/>
      <family val="2"/>
    </font>
    <font>
      <sz val="10"/>
      <name val="Arial CE"/>
      <charset val="238"/>
    </font>
    <font>
      <sz val="11"/>
      <color rgb="FFFF0000"/>
      <name val="Calibri"/>
      <family val="2"/>
      <charset val="238"/>
      <scheme val="minor"/>
    </font>
    <font>
      <b/>
      <sz val="11"/>
      <color theme="1"/>
      <name val="Calibri"/>
      <family val="2"/>
      <scheme val="minor"/>
    </font>
    <font>
      <sz val="11"/>
      <color rgb="FFFF0000"/>
      <name val="Calibri"/>
      <family val="2"/>
      <scheme val="minor"/>
    </font>
    <font>
      <vertAlign val="superscript"/>
      <sz val="11"/>
      <color theme="1"/>
      <name val="Calibri"/>
      <family val="2"/>
      <scheme val="minor"/>
    </font>
    <font>
      <sz val="11"/>
      <name val="Calibri"/>
      <family val="2"/>
      <scheme val="minor"/>
    </font>
    <font>
      <sz val="9"/>
      <color theme="1"/>
      <name val="Calibri"/>
      <family val="2"/>
      <charset val="238"/>
      <scheme val="minor"/>
    </font>
    <font>
      <sz val="9"/>
      <name val="Calibri"/>
      <family val="2"/>
      <charset val="238"/>
      <scheme val="minor"/>
    </font>
    <font>
      <b/>
      <sz val="9"/>
      <name val="Calibri"/>
      <family val="2"/>
      <charset val="238"/>
      <scheme val="minor"/>
    </font>
    <font>
      <sz val="9"/>
      <color rgb="FF000000"/>
      <name val="Calibri"/>
      <family val="2"/>
      <charset val="238"/>
      <scheme val="minor"/>
    </font>
    <font>
      <b/>
      <sz val="9"/>
      <color rgb="FF000000"/>
      <name val="Calibri"/>
      <family val="2"/>
      <charset val="238"/>
      <scheme val="minor"/>
    </font>
    <font>
      <sz val="9"/>
      <color indexed="8"/>
      <name val="Calibri"/>
      <family val="2"/>
      <charset val="238"/>
      <scheme val="minor"/>
    </font>
    <font>
      <b/>
      <sz val="9"/>
      <color theme="1"/>
      <name val="Calibri"/>
      <family val="2"/>
      <charset val="238"/>
      <scheme val="minor"/>
    </font>
    <font>
      <sz val="9"/>
      <color rgb="FFFF0000"/>
      <name val="Calibri"/>
      <family val="2"/>
      <charset val="238"/>
      <scheme val="minor"/>
    </font>
  </fonts>
  <fills count="6">
    <fill>
      <patternFill patternType="none"/>
    </fill>
    <fill>
      <patternFill patternType="gray125"/>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0" fontId="2" fillId="0" borderId="0"/>
    <xf numFmtId="0" fontId="3" fillId="0" borderId="0"/>
    <xf numFmtId="0" fontId="1" fillId="0" borderId="0"/>
  </cellStyleXfs>
  <cellXfs count="98">
    <xf numFmtId="0" fontId="0" fillId="0" borderId="0" xfId="0"/>
    <xf numFmtId="0" fontId="0" fillId="0" borderId="0" xfId="0" applyAlignment="1">
      <alignment horizontal="left"/>
    </xf>
    <xf numFmtId="0" fontId="0" fillId="0" borderId="0" xfId="0" applyAlignment="1">
      <alignment horizontal="center"/>
    </xf>
    <xf numFmtId="2" fontId="0" fillId="0" borderId="0" xfId="0" applyNumberFormat="1"/>
    <xf numFmtId="0" fontId="0" fillId="0" borderId="3" xfId="0" applyBorder="1" applyAlignment="1">
      <alignment horizontal="center"/>
    </xf>
    <xf numFmtId="0" fontId="0" fillId="0" borderId="13" xfId="0" applyBorder="1" applyAlignment="1">
      <alignment horizontal="right"/>
    </xf>
    <xf numFmtId="2" fontId="0" fillId="0" borderId="0" xfId="0" applyNumberFormat="1" applyBorder="1" applyAlignment="1">
      <alignment horizontal="center"/>
    </xf>
    <xf numFmtId="0" fontId="0" fillId="0" borderId="5" xfId="0" applyBorder="1" applyAlignment="1">
      <alignment horizontal="right"/>
    </xf>
    <xf numFmtId="0" fontId="0" fillId="0" borderId="6" xfId="0" applyBorder="1" applyAlignment="1">
      <alignment horizontal="center"/>
    </xf>
    <xf numFmtId="2" fontId="0" fillId="0" borderId="11" xfId="0" applyNumberFormat="1" applyBorder="1"/>
    <xf numFmtId="2" fontId="0" fillId="0" borderId="12" xfId="0" applyNumberFormat="1" applyBorder="1"/>
    <xf numFmtId="0" fontId="0" fillId="0" borderId="0" xfId="0" applyBorder="1" applyAlignment="1">
      <alignment horizontal="center"/>
    </xf>
    <xf numFmtId="0" fontId="0" fillId="0" borderId="5" xfId="0" applyBorder="1" applyAlignment="1">
      <alignment horizontal="left"/>
    </xf>
    <xf numFmtId="2" fontId="4" fillId="0" borderId="11" xfId="0" applyNumberFormat="1" applyFont="1" applyBorder="1"/>
    <xf numFmtId="2" fontId="6" fillId="0" borderId="11" xfId="0" applyNumberFormat="1" applyFont="1" applyBorder="1"/>
    <xf numFmtId="1" fontId="0" fillId="0" borderId="0" xfId="0" applyNumberFormat="1"/>
    <xf numFmtId="0" fontId="0" fillId="0" borderId="13"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xf>
    <xf numFmtId="2" fontId="0" fillId="0" borderId="6" xfId="0" applyNumberFormat="1" applyBorder="1" applyAlignment="1">
      <alignment horizontal="center"/>
    </xf>
    <xf numFmtId="0" fontId="0" fillId="0" borderId="6" xfId="0" applyBorder="1" applyAlignment="1">
      <alignment horizontal="right"/>
    </xf>
    <xf numFmtId="0" fontId="5" fillId="2" borderId="8" xfId="0" applyFont="1" applyFill="1" applyBorder="1" applyAlignment="1">
      <alignment horizontal="left"/>
    </xf>
    <xf numFmtId="0" fontId="0" fillId="2" borderId="9" xfId="0" applyFill="1" applyBorder="1" applyAlignment="1">
      <alignment horizontal="center"/>
    </xf>
    <xf numFmtId="0" fontId="0" fillId="0" borderId="3" xfId="0" applyFill="1" applyBorder="1" applyAlignment="1">
      <alignment horizontal="center"/>
    </xf>
    <xf numFmtId="2" fontId="6" fillId="0" borderId="10" xfId="0" applyNumberFormat="1" applyFont="1" applyFill="1" applyBorder="1" applyAlignment="1">
      <alignment horizontal="right"/>
    </xf>
    <xf numFmtId="2" fontId="0" fillId="2" borderId="1" xfId="0" applyNumberFormat="1" applyFill="1" applyBorder="1"/>
    <xf numFmtId="0" fontId="5" fillId="0" borderId="13" xfId="0" applyFont="1" applyFill="1" applyBorder="1" applyAlignment="1">
      <alignment horizontal="left"/>
    </xf>
    <xf numFmtId="0" fontId="0" fillId="0" borderId="0" xfId="0" applyFill="1" applyBorder="1" applyAlignment="1">
      <alignment horizontal="center"/>
    </xf>
    <xf numFmtId="2" fontId="0" fillId="0" borderId="10" xfId="0" applyNumberFormat="1" applyFill="1" applyBorder="1"/>
    <xf numFmtId="2" fontId="0" fillId="0" borderId="10" xfId="0" applyNumberFormat="1" applyBorder="1" applyAlignment="1">
      <alignment vertical="center"/>
    </xf>
    <xf numFmtId="0" fontId="0" fillId="0" borderId="2" xfId="0" applyBorder="1" applyAlignment="1">
      <alignment horizontal="left"/>
    </xf>
    <xf numFmtId="0" fontId="0" fillId="0" borderId="3" xfId="0" applyBorder="1" applyAlignment="1">
      <alignment horizontal="center" vertical="center" wrapText="1"/>
    </xf>
    <xf numFmtId="0" fontId="0" fillId="0" borderId="3" xfId="0" applyBorder="1" applyAlignment="1">
      <alignment horizontal="center" vertical="center"/>
    </xf>
    <xf numFmtId="2" fontId="6" fillId="0" borderId="12" xfId="0" applyNumberFormat="1" applyFont="1" applyBorder="1"/>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5" fillId="2" borderId="5" xfId="0" applyFont="1" applyFill="1" applyBorder="1" applyAlignment="1">
      <alignment horizontal="left"/>
    </xf>
    <xf numFmtId="0" fontId="0" fillId="2" borderId="6" xfId="0" applyFill="1" applyBorder="1" applyAlignment="1">
      <alignment horizontal="center"/>
    </xf>
    <xf numFmtId="2" fontId="0" fillId="2" borderId="7" xfId="0" applyNumberFormat="1" applyFill="1" applyBorder="1"/>
    <xf numFmtId="0" fontId="0" fillId="0" borderId="6" xfId="0" applyFill="1" applyBorder="1" applyAlignment="1">
      <alignment horizontal="center"/>
    </xf>
    <xf numFmtId="2" fontId="6" fillId="0" borderId="12" xfId="0" applyNumberFormat="1" applyFont="1" applyFill="1" applyBorder="1" applyAlignment="1">
      <alignment horizontal="right"/>
    </xf>
    <xf numFmtId="0" fontId="0" fillId="0" borderId="2" xfId="0" applyFont="1" applyFill="1" applyBorder="1" applyAlignment="1">
      <alignment horizontal="left"/>
    </xf>
    <xf numFmtId="0" fontId="0" fillId="0" borderId="5" xfId="0" applyFont="1" applyFill="1" applyBorder="1" applyAlignment="1">
      <alignment horizontal="left"/>
    </xf>
    <xf numFmtId="2" fontId="6" fillId="0" borderId="11" xfId="0" applyNumberFormat="1" applyFont="1" applyFill="1" applyBorder="1" applyAlignment="1">
      <alignment horizontal="right"/>
    </xf>
    <xf numFmtId="0" fontId="0" fillId="0" borderId="0" xfId="0" applyFill="1" applyBorder="1" applyAlignment="1">
      <alignment horizontal="left"/>
    </xf>
    <xf numFmtId="0" fontId="0" fillId="0" borderId="0" xfId="0" applyBorder="1" applyAlignment="1">
      <alignment horizontal="right" wrapText="1"/>
    </xf>
    <xf numFmtId="0" fontId="0" fillId="0" borderId="0" xfId="0" applyBorder="1"/>
    <xf numFmtId="2" fontId="0" fillId="0" borderId="3" xfId="0" applyNumberFormat="1" applyBorder="1" applyAlignment="1">
      <alignment horizontal="center"/>
    </xf>
    <xf numFmtId="2" fontId="6" fillId="0" borderId="10" xfId="0" applyNumberFormat="1" applyFont="1" applyBorder="1"/>
    <xf numFmtId="2" fontId="8" fillId="0" borderId="11" xfId="0" applyNumberFormat="1" applyFont="1" applyFill="1" applyBorder="1" applyAlignment="1">
      <alignment horizontal="right"/>
    </xf>
    <xf numFmtId="0" fontId="6" fillId="0" borderId="0" xfId="0" applyFont="1" applyBorder="1" applyAlignment="1">
      <alignment horizontal="center"/>
    </xf>
    <xf numFmtId="2" fontId="6" fillId="0" borderId="0" xfId="0" applyNumberFormat="1" applyFont="1" applyBorder="1" applyAlignment="1">
      <alignment horizontal="center"/>
    </xf>
    <xf numFmtId="2" fontId="8" fillId="0" borderId="11" xfId="0" applyNumberFormat="1" applyFont="1" applyBorder="1"/>
    <xf numFmtId="0" fontId="0" fillId="0" borderId="13" xfId="0" applyBorder="1" applyAlignment="1">
      <alignment horizontal="left" wrapText="1"/>
    </xf>
    <xf numFmtId="0" fontId="8" fillId="0" borderId="0" xfId="0" applyFont="1" applyBorder="1" applyAlignment="1">
      <alignment horizontal="center"/>
    </xf>
    <xf numFmtId="0" fontId="10" fillId="0" borderId="0" xfId="1" applyFont="1" applyAlignment="1">
      <alignment wrapText="1"/>
    </xf>
    <xf numFmtId="0" fontId="9" fillId="0" borderId="0" xfId="0" applyFont="1" applyAlignment="1">
      <alignment wrapText="1"/>
    </xf>
    <xf numFmtId="0" fontId="9" fillId="0" borderId="0" xfId="0" applyFont="1" applyAlignment="1">
      <alignment horizontal="center" vertical="center" wrapText="1"/>
    </xf>
    <xf numFmtId="0" fontId="10" fillId="0" borderId="14" xfId="1" applyFont="1" applyBorder="1" applyAlignment="1">
      <alignment horizontal="center" vertical="center" wrapText="1"/>
    </xf>
    <xf numFmtId="0" fontId="10" fillId="0" borderId="14" xfId="2" applyFont="1" applyBorder="1" applyAlignment="1">
      <alignment horizontal="center" vertical="center" wrapText="1"/>
    </xf>
    <xf numFmtId="0" fontId="10" fillId="4" borderId="14" xfId="0" applyFont="1" applyFill="1" applyBorder="1" applyAlignment="1">
      <alignment horizontal="left" vertical="center" wrapText="1"/>
    </xf>
    <xf numFmtId="0" fontId="12" fillId="5" borderId="14" xfId="0" quotePrefix="1" applyFont="1" applyFill="1" applyBorder="1" applyAlignment="1">
      <alignment vertical="center" wrapText="1"/>
    </xf>
    <xf numFmtId="0" fontId="9" fillId="4" borderId="14" xfId="0" quotePrefix="1" applyFont="1" applyFill="1" applyBorder="1" applyAlignment="1">
      <alignment vertical="center" wrapText="1"/>
    </xf>
    <xf numFmtId="0" fontId="12" fillId="0" borderId="14" xfId="0" quotePrefix="1" applyFont="1" applyFill="1" applyBorder="1" applyAlignment="1">
      <alignment vertical="center" wrapText="1"/>
    </xf>
    <xf numFmtId="0" fontId="9" fillId="0" borderId="14" xfId="0" quotePrefix="1" applyFont="1" applyFill="1" applyBorder="1" applyAlignment="1">
      <alignment vertical="center" wrapText="1"/>
    </xf>
    <xf numFmtId="0" fontId="9" fillId="0" borderId="14" xfId="0" quotePrefix="1" applyFont="1" applyFill="1" applyBorder="1" applyAlignment="1">
      <alignment horizontal="left" vertical="center" wrapText="1"/>
    </xf>
    <xf numFmtId="49" fontId="9" fillId="0" borderId="14" xfId="0" quotePrefix="1" applyNumberFormat="1" applyFont="1" applyFill="1" applyBorder="1" applyAlignment="1">
      <alignment vertical="center" wrapText="1"/>
    </xf>
    <xf numFmtId="0" fontId="12" fillId="0" borderId="14" xfId="0" applyFont="1" applyFill="1" applyBorder="1" applyAlignment="1">
      <alignment vertical="center" wrapText="1"/>
    </xf>
    <xf numFmtId="49" fontId="12" fillId="5" borderId="14" xfId="0" applyNumberFormat="1" applyFont="1" applyFill="1" applyBorder="1" applyAlignment="1">
      <alignment vertical="center" wrapText="1"/>
    </xf>
    <xf numFmtId="0" fontId="9" fillId="0" borderId="14" xfId="0" applyFont="1" applyBorder="1" applyAlignment="1">
      <alignment vertical="center" wrapText="1"/>
    </xf>
    <xf numFmtId="0" fontId="12" fillId="0" borderId="14" xfId="0" applyFont="1" applyBorder="1" applyAlignment="1">
      <alignment vertical="center" wrapText="1"/>
    </xf>
    <xf numFmtId="0" fontId="13" fillId="0" borderId="14" xfId="0" applyFont="1" applyBorder="1" applyAlignment="1">
      <alignment wrapText="1"/>
    </xf>
    <xf numFmtId="0" fontId="14" fillId="4" borderId="14" xfId="0" applyFont="1" applyFill="1" applyBorder="1" applyAlignment="1">
      <alignment horizontal="left" vertical="center" wrapText="1"/>
    </xf>
    <xf numFmtId="0" fontId="9" fillId="4" borderId="14" xfId="0" quotePrefix="1" applyFont="1" applyFill="1" applyBorder="1" applyAlignment="1">
      <alignment horizontal="left" vertical="center" wrapText="1"/>
    </xf>
    <xf numFmtId="0" fontId="12" fillId="4" borderId="14" xfId="0" quotePrefix="1" applyFont="1" applyFill="1" applyBorder="1" applyAlignment="1">
      <alignment vertical="center" wrapText="1"/>
    </xf>
    <xf numFmtId="0" fontId="9" fillId="5" borderId="14" xfId="0" quotePrefix="1" applyFont="1" applyFill="1" applyBorder="1" applyAlignment="1">
      <alignment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3" fontId="10" fillId="0" borderId="14"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10" fillId="0" borderId="0" xfId="1" applyFont="1" applyFill="1" applyBorder="1" applyAlignment="1">
      <alignment horizontal="center" vertical="center" wrapText="1"/>
    </xf>
    <xf numFmtId="164" fontId="15" fillId="3" borderId="14" xfId="0" applyNumberFormat="1" applyFont="1" applyFill="1" applyBorder="1" applyAlignment="1">
      <alignment vertical="center" wrapText="1"/>
    </xf>
    <xf numFmtId="0" fontId="9" fillId="0" borderId="0" xfId="0" applyFont="1" applyAlignment="1">
      <alignment vertical="center" wrapText="1"/>
    </xf>
    <xf numFmtId="0" fontId="11" fillId="0" borderId="0" xfId="1" applyFont="1" applyAlignment="1">
      <alignment horizontal="center" vertical="center" wrapText="1"/>
    </xf>
    <xf numFmtId="0" fontId="10" fillId="0" borderId="6" xfId="1" applyFont="1" applyBorder="1" applyAlignment="1">
      <alignment horizontal="center" vertical="center" wrapText="1"/>
    </xf>
    <xf numFmtId="0" fontId="15" fillId="3" borderId="14" xfId="0" applyFont="1" applyFill="1" applyBorder="1" applyAlignment="1">
      <alignment horizontal="right" vertical="center" wrapText="1"/>
    </xf>
    <xf numFmtId="0" fontId="9" fillId="0" borderId="14" xfId="0" applyFont="1" applyFill="1" applyBorder="1" applyAlignment="1">
      <alignment horizontal="center" vertical="center" wrapText="1"/>
    </xf>
    <xf numFmtId="0" fontId="10" fillId="0" borderId="14" xfId="0" applyFont="1" applyBorder="1" applyAlignment="1">
      <alignment horizontal="center" vertical="center" wrapText="1"/>
    </xf>
    <xf numFmtId="3" fontId="10" fillId="0" borderId="14"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10" fillId="0" borderId="0" xfId="0" quotePrefix="1" applyFont="1" applyAlignment="1">
      <alignment horizontal="left" vertical="top" wrapText="1"/>
    </xf>
    <xf numFmtId="0" fontId="15" fillId="3" borderId="15" xfId="0" applyFont="1" applyFill="1" applyBorder="1" applyAlignment="1">
      <alignment horizontal="right" vertical="center" wrapText="1"/>
    </xf>
    <xf numFmtId="0" fontId="15" fillId="3" borderId="16" xfId="0" applyFont="1" applyFill="1" applyBorder="1" applyAlignment="1">
      <alignment horizontal="right" vertical="center" wrapText="1"/>
    </xf>
    <xf numFmtId="0" fontId="15" fillId="3" borderId="17" xfId="0" applyFont="1" applyFill="1" applyBorder="1" applyAlignment="1">
      <alignment horizontal="right" vertical="center" wrapText="1"/>
    </xf>
    <xf numFmtId="0" fontId="9" fillId="0" borderId="3" xfId="0" quotePrefix="1" applyFont="1" applyBorder="1" applyAlignment="1">
      <alignment horizontal="left" vertical="top" wrapText="1"/>
    </xf>
    <xf numFmtId="0" fontId="9" fillId="0" borderId="0" xfId="0" quotePrefix="1" applyFont="1" applyAlignment="1">
      <alignment horizontal="left" vertical="center" wrapText="1"/>
    </xf>
    <xf numFmtId="0" fontId="10" fillId="0" borderId="0" xfId="0" quotePrefix="1" applyFont="1" applyAlignment="1">
      <alignment horizontal="left" vertical="center" wrapText="1"/>
    </xf>
  </cellXfs>
  <cellStyles count="4">
    <cellStyle name="Normal_mnn" xfId="1"/>
    <cellStyle name="Normal_ZEMLJANI" xfId="2"/>
    <cellStyle name="Normalno" xfId="0" builtinId="0" customBuiltin="1"/>
    <cellStyle name="Normalno 2"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tabSelected="1" topLeftCell="A139" zoomScaleNormal="100" workbookViewId="0">
      <selection activeCell="B146" sqref="B146"/>
    </sheetView>
  </sheetViews>
  <sheetFormatPr defaultColWidth="9.140625" defaultRowHeight="12" x14ac:dyDescent="0.2"/>
  <cols>
    <col min="1" max="1" width="4.28515625" style="57" customWidth="1"/>
    <col min="2" max="2" width="46.42578125" style="57" customWidth="1"/>
    <col min="3" max="3" width="6.42578125" style="57" customWidth="1"/>
    <col min="4" max="4" width="5.42578125" style="58" customWidth="1"/>
    <col min="5" max="5" width="10.42578125" style="57" bestFit="1" customWidth="1"/>
    <col min="6" max="6" width="15.5703125" style="57" customWidth="1"/>
    <col min="7" max="16384" width="9.140625" style="57"/>
  </cols>
  <sheetData>
    <row r="1" spans="1:6" s="56" customFormat="1" ht="12.75" customHeight="1" x14ac:dyDescent="0.2">
      <c r="A1" s="84" t="s">
        <v>208</v>
      </c>
      <c r="B1" s="84"/>
      <c r="C1" s="84"/>
      <c r="D1" s="84"/>
      <c r="E1" s="84"/>
      <c r="F1" s="84"/>
    </row>
    <row r="2" spans="1:6" s="56" customFormat="1" ht="29.45" customHeight="1" x14ac:dyDescent="0.2">
      <c r="A2" s="85"/>
      <c r="B2" s="85"/>
      <c r="C2" s="85"/>
      <c r="D2" s="85"/>
      <c r="E2" s="85"/>
      <c r="F2" s="85"/>
    </row>
    <row r="3" spans="1:6" s="56" customFormat="1" ht="12.75" customHeight="1" x14ac:dyDescent="0.2">
      <c r="A3" s="81"/>
      <c r="B3" s="81"/>
      <c r="C3" s="81"/>
      <c r="D3" s="81"/>
      <c r="E3" s="81"/>
      <c r="F3" s="81"/>
    </row>
    <row r="4" spans="1:6" s="56" customFormat="1" ht="14.45" customHeight="1" x14ac:dyDescent="0.2">
      <c r="A4" s="95" t="s">
        <v>160</v>
      </c>
      <c r="B4" s="95"/>
      <c r="C4" s="95"/>
      <c r="D4" s="95"/>
      <c r="E4" s="95"/>
      <c r="F4" s="95"/>
    </row>
    <row r="5" spans="1:6" s="56" customFormat="1" ht="17.45" customHeight="1" x14ac:dyDescent="0.2">
      <c r="A5" s="96" t="s">
        <v>214</v>
      </c>
      <c r="B5" s="96"/>
      <c r="C5" s="96"/>
      <c r="D5" s="96"/>
      <c r="E5" s="96"/>
      <c r="F5" s="96"/>
    </row>
    <row r="6" spans="1:6" s="56" customFormat="1" ht="42" customHeight="1" x14ac:dyDescent="0.2">
      <c r="A6" s="97" t="s">
        <v>215</v>
      </c>
      <c r="B6" s="96"/>
      <c r="C6" s="96"/>
      <c r="D6" s="96"/>
      <c r="E6" s="96"/>
      <c r="F6" s="96"/>
    </row>
    <row r="7" spans="1:6" s="56" customFormat="1" ht="58.9" customHeight="1" x14ac:dyDescent="0.2">
      <c r="A7" s="96" t="s">
        <v>161</v>
      </c>
      <c r="B7" s="96"/>
      <c r="C7" s="96"/>
      <c r="D7" s="96"/>
      <c r="E7" s="96"/>
      <c r="F7" s="96"/>
    </row>
    <row r="8" spans="1:6" s="56" customFormat="1" ht="21" customHeight="1" x14ac:dyDescent="0.2">
      <c r="A8" s="96" t="s">
        <v>162</v>
      </c>
      <c r="B8" s="96"/>
      <c r="C8" s="96"/>
      <c r="D8" s="96"/>
      <c r="E8" s="96"/>
      <c r="F8" s="96"/>
    </row>
    <row r="9" spans="1:6" s="56" customFormat="1" ht="152.25" customHeight="1" x14ac:dyDescent="0.2">
      <c r="A9" s="91" t="s">
        <v>213</v>
      </c>
      <c r="B9" s="91"/>
      <c r="C9" s="91"/>
      <c r="D9" s="91"/>
      <c r="E9" s="91"/>
      <c r="F9" s="91"/>
    </row>
    <row r="12" spans="1:6" s="56" customFormat="1" ht="36" x14ac:dyDescent="0.2">
      <c r="A12" s="59" t="s">
        <v>153</v>
      </c>
      <c r="B12" s="60" t="s">
        <v>0</v>
      </c>
      <c r="C12" s="59" t="s">
        <v>1</v>
      </c>
      <c r="D12" s="59" t="s">
        <v>2</v>
      </c>
      <c r="E12" s="59" t="s">
        <v>3</v>
      </c>
      <c r="F12" s="59" t="s">
        <v>4</v>
      </c>
    </row>
    <row r="13" spans="1:6" s="56" customFormat="1" ht="48" x14ac:dyDescent="0.2">
      <c r="A13" s="87">
        <v>1</v>
      </c>
      <c r="B13" s="61" t="s">
        <v>210</v>
      </c>
      <c r="C13" s="88" t="s">
        <v>6</v>
      </c>
      <c r="D13" s="89">
        <v>62</v>
      </c>
      <c r="E13" s="90"/>
      <c r="F13" s="90"/>
    </row>
    <row r="14" spans="1:6" s="56" customFormat="1" ht="24" x14ac:dyDescent="0.2">
      <c r="A14" s="87"/>
      <c r="B14" s="62" t="s">
        <v>164</v>
      </c>
      <c r="C14" s="88"/>
      <c r="D14" s="89"/>
      <c r="E14" s="90"/>
      <c r="F14" s="90"/>
    </row>
    <row r="15" spans="1:6" s="56" customFormat="1" x14ac:dyDescent="0.2">
      <c r="A15" s="87"/>
      <c r="B15" s="63" t="s">
        <v>163</v>
      </c>
      <c r="C15" s="88"/>
      <c r="D15" s="89"/>
      <c r="E15" s="90"/>
      <c r="F15" s="90"/>
    </row>
    <row r="16" spans="1:6" s="56" customFormat="1" x14ac:dyDescent="0.2">
      <c r="A16" s="87"/>
      <c r="B16" s="63" t="s">
        <v>165</v>
      </c>
      <c r="C16" s="88"/>
      <c r="D16" s="89"/>
      <c r="E16" s="90"/>
      <c r="F16" s="90"/>
    </row>
    <row r="17" spans="1:6" s="56" customFormat="1" ht="24" x14ac:dyDescent="0.2">
      <c r="A17" s="87"/>
      <c r="B17" s="63" t="s">
        <v>166</v>
      </c>
      <c r="C17" s="88"/>
      <c r="D17" s="89"/>
      <c r="E17" s="90"/>
      <c r="F17" s="90"/>
    </row>
    <row r="18" spans="1:6" s="56" customFormat="1" x14ac:dyDescent="0.2">
      <c r="A18" s="87"/>
      <c r="B18" s="63" t="s">
        <v>167</v>
      </c>
      <c r="C18" s="88"/>
      <c r="D18" s="89"/>
      <c r="E18" s="90"/>
      <c r="F18" s="90"/>
    </row>
    <row r="19" spans="1:6" s="56" customFormat="1" ht="24" x14ac:dyDescent="0.2">
      <c r="A19" s="87"/>
      <c r="B19" s="64" t="s">
        <v>184</v>
      </c>
      <c r="C19" s="88"/>
      <c r="D19" s="89"/>
      <c r="E19" s="90"/>
      <c r="F19" s="90"/>
    </row>
    <row r="20" spans="1:6" s="56" customFormat="1" x14ac:dyDescent="0.2">
      <c r="A20" s="87"/>
      <c r="B20" s="65" t="s">
        <v>168</v>
      </c>
      <c r="C20" s="88"/>
      <c r="D20" s="89"/>
      <c r="E20" s="90"/>
      <c r="F20" s="90"/>
    </row>
    <row r="21" spans="1:6" s="56" customFormat="1" x14ac:dyDescent="0.2">
      <c r="A21" s="87"/>
      <c r="B21" s="65" t="s">
        <v>169</v>
      </c>
      <c r="C21" s="88"/>
      <c r="D21" s="89"/>
      <c r="E21" s="90"/>
      <c r="F21" s="90"/>
    </row>
    <row r="22" spans="1:6" s="56" customFormat="1" x14ac:dyDescent="0.2">
      <c r="A22" s="87"/>
      <c r="B22" s="66" t="s">
        <v>170</v>
      </c>
      <c r="C22" s="88"/>
      <c r="D22" s="89"/>
      <c r="E22" s="90"/>
      <c r="F22" s="90"/>
    </row>
    <row r="23" spans="1:6" s="56" customFormat="1" ht="24" x14ac:dyDescent="0.2">
      <c r="A23" s="87"/>
      <c r="B23" s="67" t="s">
        <v>171</v>
      </c>
      <c r="C23" s="88"/>
      <c r="D23" s="89"/>
      <c r="E23" s="90"/>
      <c r="F23" s="90"/>
    </row>
    <row r="24" spans="1:6" s="56" customFormat="1" ht="36" x14ac:dyDescent="0.2">
      <c r="A24" s="87"/>
      <c r="B24" s="68" t="s">
        <v>172</v>
      </c>
      <c r="C24" s="88"/>
      <c r="D24" s="89"/>
      <c r="E24" s="90"/>
      <c r="F24" s="90"/>
    </row>
    <row r="25" spans="1:6" s="56" customFormat="1" ht="24" x14ac:dyDescent="0.2">
      <c r="A25" s="87"/>
      <c r="B25" s="69" t="s">
        <v>173</v>
      </c>
      <c r="C25" s="88"/>
      <c r="D25" s="89"/>
      <c r="E25" s="90"/>
      <c r="F25" s="90"/>
    </row>
    <row r="26" spans="1:6" s="56" customFormat="1" ht="72" x14ac:dyDescent="0.2">
      <c r="A26" s="87"/>
      <c r="B26" s="70" t="s">
        <v>192</v>
      </c>
      <c r="C26" s="88"/>
      <c r="D26" s="89"/>
      <c r="E26" s="90"/>
      <c r="F26" s="90"/>
    </row>
    <row r="27" spans="1:6" s="56" customFormat="1" x14ac:dyDescent="0.2">
      <c r="A27" s="87"/>
      <c r="B27" s="70" t="s">
        <v>193</v>
      </c>
      <c r="C27" s="88"/>
      <c r="D27" s="89"/>
      <c r="E27" s="90"/>
      <c r="F27" s="90"/>
    </row>
    <row r="28" spans="1:6" s="56" customFormat="1" x14ac:dyDescent="0.2">
      <c r="A28" s="87"/>
      <c r="B28" s="70" t="s">
        <v>194</v>
      </c>
      <c r="C28" s="88"/>
      <c r="D28" s="89"/>
      <c r="E28" s="90"/>
      <c r="F28" s="90"/>
    </row>
    <row r="29" spans="1:6" s="56" customFormat="1" x14ac:dyDescent="0.2">
      <c r="A29" s="87"/>
      <c r="B29" s="70" t="s">
        <v>195</v>
      </c>
      <c r="C29" s="88"/>
      <c r="D29" s="89"/>
      <c r="E29" s="90"/>
      <c r="F29" s="90"/>
    </row>
    <row r="30" spans="1:6" s="56" customFormat="1" x14ac:dyDescent="0.2">
      <c r="A30" s="87"/>
      <c r="B30" s="70" t="s">
        <v>196</v>
      </c>
      <c r="C30" s="88"/>
      <c r="D30" s="89"/>
      <c r="E30" s="90"/>
      <c r="F30" s="90"/>
    </row>
    <row r="31" spans="1:6" s="56" customFormat="1" x14ac:dyDescent="0.2">
      <c r="A31" s="87"/>
      <c r="B31" s="70" t="s">
        <v>197</v>
      </c>
      <c r="C31" s="88"/>
      <c r="D31" s="89"/>
      <c r="E31" s="90"/>
      <c r="F31" s="90"/>
    </row>
    <row r="32" spans="1:6" s="56" customFormat="1" x14ac:dyDescent="0.2">
      <c r="A32" s="87"/>
      <c r="B32" s="70" t="s">
        <v>198</v>
      </c>
      <c r="C32" s="88"/>
      <c r="D32" s="89"/>
      <c r="E32" s="90"/>
      <c r="F32" s="90"/>
    </row>
    <row r="33" spans="1:6" s="56" customFormat="1" ht="61.5" customHeight="1" x14ac:dyDescent="0.2">
      <c r="A33" s="87"/>
      <c r="B33" s="70" t="s">
        <v>199</v>
      </c>
      <c r="C33" s="88"/>
      <c r="D33" s="89"/>
      <c r="E33" s="90"/>
      <c r="F33" s="90"/>
    </row>
    <row r="34" spans="1:6" s="56" customFormat="1" x14ac:dyDescent="0.2">
      <c r="A34" s="87"/>
      <c r="B34" s="70" t="s">
        <v>200</v>
      </c>
      <c r="C34" s="88"/>
      <c r="D34" s="89"/>
      <c r="E34" s="90"/>
      <c r="F34" s="90"/>
    </row>
    <row r="35" spans="1:6" s="56" customFormat="1" x14ac:dyDescent="0.2">
      <c r="A35" s="87"/>
      <c r="B35" s="70" t="s">
        <v>201</v>
      </c>
      <c r="C35" s="88"/>
      <c r="D35" s="89"/>
      <c r="E35" s="90"/>
      <c r="F35" s="90"/>
    </row>
    <row r="36" spans="1:6" s="56" customFormat="1" x14ac:dyDescent="0.2">
      <c r="A36" s="87"/>
      <c r="B36" s="70" t="s">
        <v>202</v>
      </c>
      <c r="C36" s="88"/>
      <c r="D36" s="89"/>
      <c r="E36" s="90"/>
      <c r="F36" s="90"/>
    </row>
    <row r="37" spans="1:6" s="56" customFormat="1" x14ac:dyDescent="0.2">
      <c r="A37" s="87"/>
      <c r="B37" s="70" t="s">
        <v>203</v>
      </c>
      <c r="C37" s="88"/>
      <c r="D37" s="89"/>
      <c r="E37" s="90"/>
      <c r="F37" s="90"/>
    </row>
    <row r="38" spans="1:6" s="56" customFormat="1" ht="36" x14ac:dyDescent="0.2">
      <c r="A38" s="87"/>
      <c r="B38" s="70" t="s">
        <v>204</v>
      </c>
      <c r="C38" s="88"/>
      <c r="D38" s="89"/>
      <c r="E38" s="90"/>
      <c r="F38" s="90"/>
    </row>
    <row r="39" spans="1:6" s="56" customFormat="1" ht="24" x14ac:dyDescent="0.2">
      <c r="A39" s="87"/>
      <c r="B39" s="70" t="s">
        <v>205</v>
      </c>
      <c r="C39" s="88"/>
      <c r="D39" s="89"/>
      <c r="E39" s="90"/>
      <c r="F39" s="90"/>
    </row>
    <row r="40" spans="1:6" s="56" customFormat="1" ht="36" x14ac:dyDescent="0.2">
      <c r="A40" s="87"/>
      <c r="B40" s="70" t="s">
        <v>158</v>
      </c>
      <c r="C40" s="88"/>
      <c r="D40" s="89"/>
      <c r="E40" s="90"/>
      <c r="F40" s="90"/>
    </row>
    <row r="41" spans="1:6" s="56" customFormat="1" ht="48" x14ac:dyDescent="0.2">
      <c r="A41" s="87"/>
      <c r="B41" s="71" t="s">
        <v>174</v>
      </c>
      <c r="C41" s="88"/>
      <c r="D41" s="89"/>
      <c r="E41" s="90"/>
      <c r="F41" s="90"/>
    </row>
    <row r="42" spans="1:6" s="56" customFormat="1" x14ac:dyDescent="0.2">
      <c r="A42" s="87"/>
      <c r="B42" s="71" t="s">
        <v>154</v>
      </c>
      <c r="C42" s="88"/>
      <c r="D42" s="89"/>
      <c r="E42" s="90"/>
      <c r="F42" s="90"/>
    </row>
    <row r="43" spans="1:6" s="56" customFormat="1" x14ac:dyDescent="0.2">
      <c r="A43" s="87"/>
      <c r="B43" s="71" t="s">
        <v>175</v>
      </c>
      <c r="C43" s="88"/>
      <c r="D43" s="89"/>
      <c r="E43" s="90"/>
      <c r="F43" s="90"/>
    </row>
    <row r="44" spans="1:6" s="56" customFormat="1" x14ac:dyDescent="0.2">
      <c r="A44" s="87"/>
      <c r="B44" s="71" t="s">
        <v>155</v>
      </c>
      <c r="C44" s="88"/>
      <c r="D44" s="89"/>
      <c r="E44" s="90"/>
      <c r="F44" s="90"/>
    </row>
    <row r="45" spans="1:6" s="56" customFormat="1" x14ac:dyDescent="0.2">
      <c r="A45" s="87"/>
      <c r="B45" s="71" t="s">
        <v>177</v>
      </c>
      <c r="C45" s="88"/>
      <c r="D45" s="89"/>
      <c r="E45" s="90"/>
      <c r="F45" s="90"/>
    </row>
    <row r="46" spans="1:6" s="56" customFormat="1" x14ac:dyDescent="0.2">
      <c r="A46" s="87"/>
      <c r="B46" s="71" t="s">
        <v>159</v>
      </c>
      <c r="C46" s="88"/>
      <c r="D46" s="89"/>
      <c r="E46" s="90"/>
      <c r="F46" s="90"/>
    </row>
    <row r="47" spans="1:6" s="56" customFormat="1" x14ac:dyDescent="0.2">
      <c r="A47" s="87"/>
      <c r="B47" s="71" t="s">
        <v>157</v>
      </c>
      <c r="C47" s="88"/>
      <c r="D47" s="89"/>
      <c r="E47" s="90"/>
      <c r="F47" s="90"/>
    </row>
    <row r="48" spans="1:6" s="56" customFormat="1" x14ac:dyDescent="0.2">
      <c r="A48" s="87"/>
      <c r="B48" s="71" t="s">
        <v>176</v>
      </c>
      <c r="C48" s="88"/>
      <c r="D48" s="89"/>
      <c r="E48" s="90"/>
      <c r="F48" s="90"/>
    </row>
    <row r="49" spans="1:6" s="56" customFormat="1" x14ac:dyDescent="0.2">
      <c r="A49" s="87"/>
      <c r="B49" s="71" t="s">
        <v>145</v>
      </c>
      <c r="C49" s="88"/>
      <c r="D49" s="89"/>
      <c r="E49" s="90"/>
      <c r="F49" s="90"/>
    </row>
    <row r="50" spans="1:6" s="56" customFormat="1" x14ac:dyDescent="0.2">
      <c r="A50" s="87"/>
      <c r="B50" s="71" t="s">
        <v>146</v>
      </c>
      <c r="C50" s="88"/>
      <c r="D50" s="89"/>
      <c r="E50" s="90"/>
      <c r="F50" s="90"/>
    </row>
    <row r="51" spans="1:6" s="56" customFormat="1" x14ac:dyDescent="0.2">
      <c r="A51" s="87"/>
      <c r="B51" s="71" t="s">
        <v>149</v>
      </c>
      <c r="C51" s="88"/>
      <c r="D51" s="89"/>
      <c r="E51" s="90"/>
      <c r="F51" s="90"/>
    </row>
    <row r="52" spans="1:6" s="56" customFormat="1" ht="24" x14ac:dyDescent="0.2">
      <c r="A52" s="87"/>
      <c r="B52" s="71" t="s">
        <v>190</v>
      </c>
      <c r="C52" s="88"/>
      <c r="D52" s="89"/>
      <c r="E52" s="90"/>
      <c r="F52" s="90"/>
    </row>
    <row r="53" spans="1:6" s="56" customFormat="1" ht="24" x14ac:dyDescent="0.2">
      <c r="A53" s="87"/>
      <c r="B53" s="71" t="s">
        <v>191</v>
      </c>
      <c r="C53" s="88"/>
      <c r="D53" s="89"/>
      <c r="E53" s="90"/>
      <c r="F53" s="90"/>
    </row>
    <row r="54" spans="1:6" s="56" customFormat="1" x14ac:dyDescent="0.2">
      <c r="A54" s="87"/>
      <c r="B54" s="71"/>
      <c r="C54" s="88"/>
      <c r="D54" s="89"/>
      <c r="E54" s="90"/>
      <c r="F54" s="90"/>
    </row>
    <row r="55" spans="1:6" s="56" customFormat="1" x14ac:dyDescent="0.2">
      <c r="A55" s="87"/>
      <c r="B55" s="72" t="s">
        <v>147</v>
      </c>
      <c r="C55" s="88"/>
      <c r="D55" s="89"/>
      <c r="E55" s="90"/>
      <c r="F55" s="90"/>
    </row>
    <row r="56" spans="1:6" s="56" customFormat="1" x14ac:dyDescent="0.2">
      <c r="A56" s="87"/>
      <c r="B56" s="72" t="s">
        <v>148</v>
      </c>
      <c r="C56" s="88"/>
      <c r="D56" s="89"/>
      <c r="E56" s="90"/>
      <c r="F56" s="90"/>
    </row>
    <row r="57" spans="1:6" s="56" customFormat="1" x14ac:dyDescent="0.2">
      <c r="A57" s="87"/>
      <c r="B57" s="72"/>
      <c r="C57" s="88"/>
      <c r="D57" s="89"/>
      <c r="E57" s="90"/>
      <c r="F57" s="90"/>
    </row>
    <row r="58" spans="1:6" s="56" customFormat="1" ht="48" x14ac:dyDescent="0.2">
      <c r="A58" s="87">
        <v>2</v>
      </c>
      <c r="B58" s="61" t="s">
        <v>211</v>
      </c>
      <c r="C58" s="88" t="s">
        <v>6</v>
      </c>
      <c r="D58" s="89">
        <v>27</v>
      </c>
      <c r="E58" s="90"/>
      <c r="F58" s="90"/>
    </row>
    <row r="59" spans="1:6" s="56" customFormat="1" ht="24" x14ac:dyDescent="0.2">
      <c r="A59" s="87"/>
      <c r="B59" s="62" t="s">
        <v>164</v>
      </c>
      <c r="C59" s="88"/>
      <c r="D59" s="89"/>
      <c r="E59" s="90"/>
      <c r="F59" s="90"/>
    </row>
    <row r="60" spans="1:6" s="56" customFormat="1" x14ac:dyDescent="0.2">
      <c r="A60" s="87"/>
      <c r="B60" s="63" t="s">
        <v>163</v>
      </c>
      <c r="C60" s="88"/>
      <c r="D60" s="89"/>
      <c r="E60" s="90"/>
      <c r="F60" s="90"/>
    </row>
    <row r="61" spans="1:6" s="56" customFormat="1" x14ac:dyDescent="0.2">
      <c r="A61" s="87"/>
      <c r="B61" s="63" t="s">
        <v>178</v>
      </c>
      <c r="C61" s="88"/>
      <c r="D61" s="89"/>
      <c r="E61" s="90"/>
      <c r="F61" s="90"/>
    </row>
    <row r="62" spans="1:6" s="56" customFormat="1" ht="24" x14ac:dyDescent="0.2">
      <c r="A62" s="87"/>
      <c r="B62" s="63" t="s">
        <v>166</v>
      </c>
      <c r="C62" s="88"/>
      <c r="D62" s="89"/>
      <c r="E62" s="90"/>
      <c r="F62" s="90"/>
    </row>
    <row r="63" spans="1:6" s="56" customFormat="1" x14ac:dyDescent="0.2">
      <c r="A63" s="87"/>
      <c r="B63" s="63" t="s">
        <v>167</v>
      </c>
      <c r="C63" s="88"/>
      <c r="D63" s="89"/>
      <c r="E63" s="90"/>
      <c r="F63" s="90"/>
    </row>
    <row r="64" spans="1:6" s="56" customFormat="1" ht="24" x14ac:dyDescent="0.2">
      <c r="A64" s="87"/>
      <c r="B64" s="64" t="s">
        <v>184</v>
      </c>
      <c r="C64" s="88"/>
      <c r="D64" s="89"/>
      <c r="E64" s="90"/>
      <c r="F64" s="90"/>
    </row>
    <row r="65" spans="1:6" s="56" customFormat="1" x14ac:dyDescent="0.2">
      <c r="A65" s="87"/>
      <c r="B65" s="65" t="s">
        <v>168</v>
      </c>
      <c r="C65" s="88"/>
      <c r="D65" s="89"/>
      <c r="E65" s="90"/>
      <c r="F65" s="90"/>
    </row>
    <row r="66" spans="1:6" s="56" customFormat="1" x14ac:dyDescent="0.2">
      <c r="A66" s="87"/>
      <c r="B66" s="65" t="s">
        <v>169</v>
      </c>
      <c r="C66" s="88"/>
      <c r="D66" s="89"/>
      <c r="E66" s="90"/>
      <c r="F66" s="90"/>
    </row>
    <row r="67" spans="1:6" s="56" customFormat="1" x14ac:dyDescent="0.2">
      <c r="A67" s="87"/>
      <c r="B67" s="66" t="s">
        <v>170</v>
      </c>
      <c r="C67" s="88"/>
      <c r="D67" s="89"/>
      <c r="E67" s="90"/>
      <c r="F67" s="90"/>
    </row>
    <row r="68" spans="1:6" s="56" customFormat="1" ht="24" x14ac:dyDescent="0.2">
      <c r="A68" s="87"/>
      <c r="B68" s="67" t="s">
        <v>171</v>
      </c>
      <c r="C68" s="88"/>
      <c r="D68" s="89"/>
      <c r="E68" s="90"/>
      <c r="F68" s="90"/>
    </row>
    <row r="69" spans="1:6" s="56" customFormat="1" ht="36" x14ac:dyDescent="0.2">
      <c r="A69" s="87"/>
      <c r="B69" s="68" t="s">
        <v>172</v>
      </c>
      <c r="C69" s="88"/>
      <c r="D69" s="89"/>
      <c r="E69" s="90"/>
      <c r="F69" s="90"/>
    </row>
    <row r="70" spans="1:6" s="56" customFormat="1" ht="24" x14ac:dyDescent="0.2">
      <c r="A70" s="87"/>
      <c r="B70" s="69" t="s">
        <v>173</v>
      </c>
      <c r="C70" s="88"/>
      <c r="D70" s="89"/>
      <c r="E70" s="90"/>
      <c r="F70" s="90"/>
    </row>
    <row r="71" spans="1:6" s="56" customFormat="1" ht="72" x14ac:dyDescent="0.2">
      <c r="A71" s="87"/>
      <c r="B71" s="70" t="s">
        <v>192</v>
      </c>
      <c r="C71" s="88"/>
      <c r="D71" s="89"/>
      <c r="E71" s="90"/>
      <c r="F71" s="90"/>
    </row>
    <row r="72" spans="1:6" s="56" customFormat="1" x14ac:dyDescent="0.2">
      <c r="A72" s="87"/>
      <c r="B72" s="70" t="s">
        <v>193</v>
      </c>
      <c r="C72" s="88"/>
      <c r="D72" s="89"/>
      <c r="E72" s="90"/>
      <c r="F72" s="90"/>
    </row>
    <row r="73" spans="1:6" s="56" customFormat="1" x14ac:dyDescent="0.2">
      <c r="A73" s="87"/>
      <c r="B73" s="70" t="s">
        <v>194</v>
      </c>
      <c r="C73" s="88"/>
      <c r="D73" s="89"/>
      <c r="E73" s="90"/>
      <c r="F73" s="90"/>
    </row>
    <row r="74" spans="1:6" s="56" customFormat="1" x14ac:dyDescent="0.2">
      <c r="A74" s="87"/>
      <c r="B74" s="70" t="s">
        <v>195</v>
      </c>
      <c r="C74" s="88"/>
      <c r="D74" s="89"/>
      <c r="E74" s="90"/>
      <c r="F74" s="90"/>
    </row>
    <row r="75" spans="1:6" s="56" customFormat="1" x14ac:dyDescent="0.2">
      <c r="A75" s="87"/>
      <c r="B75" s="70" t="s">
        <v>196</v>
      </c>
      <c r="C75" s="88"/>
      <c r="D75" s="89"/>
      <c r="E75" s="90"/>
      <c r="F75" s="90"/>
    </row>
    <row r="76" spans="1:6" s="56" customFormat="1" x14ac:dyDescent="0.2">
      <c r="A76" s="87"/>
      <c r="B76" s="70" t="s">
        <v>197</v>
      </c>
      <c r="C76" s="88"/>
      <c r="D76" s="89"/>
      <c r="E76" s="90"/>
      <c r="F76" s="90"/>
    </row>
    <row r="77" spans="1:6" s="56" customFormat="1" x14ac:dyDescent="0.2">
      <c r="A77" s="87"/>
      <c r="B77" s="70" t="s">
        <v>198</v>
      </c>
      <c r="C77" s="88"/>
      <c r="D77" s="89"/>
      <c r="E77" s="90"/>
      <c r="F77" s="90"/>
    </row>
    <row r="78" spans="1:6" s="56" customFormat="1" ht="48" x14ac:dyDescent="0.2">
      <c r="A78" s="87"/>
      <c r="B78" s="70" t="s">
        <v>199</v>
      </c>
      <c r="C78" s="88"/>
      <c r="D78" s="89"/>
      <c r="E78" s="90"/>
      <c r="F78" s="90"/>
    </row>
    <row r="79" spans="1:6" s="56" customFormat="1" x14ac:dyDescent="0.2">
      <c r="A79" s="87"/>
      <c r="B79" s="70" t="s">
        <v>200</v>
      </c>
      <c r="C79" s="88"/>
      <c r="D79" s="89"/>
      <c r="E79" s="90"/>
      <c r="F79" s="90"/>
    </row>
    <row r="80" spans="1:6" s="56" customFormat="1" x14ac:dyDescent="0.2">
      <c r="A80" s="87"/>
      <c r="B80" s="70" t="s">
        <v>201</v>
      </c>
      <c r="C80" s="88"/>
      <c r="D80" s="89"/>
      <c r="E80" s="90"/>
      <c r="F80" s="90"/>
    </row>
    <row r="81" spans="1:6" s="56" customFormat="1" x14ac:dyDescent="0.2">
      <c r="A81" s="87"/>
      <c r="B81" s="70" t="s">
        <v>202</v>
      </c>
      <c r="C81" s="88"/>
      <c r="D81" s="89"/>
      <c r="E81" s="90"/>
      <c r="F81" s="90"/>
    </row>
    <row r="82" spans="1:6" s="56" customFormat="1" x14ac:dyDescent="0.2">
      <c r="A82" s="87"/>
      <c r="B82" s="70" t="s">
        <v>203</v>
      </c>
      <c r="C82" s="88"/>
      <c r="D82" s="89"/>
      <c r="E82" s="90"/>
      <c r="F82" s="90"/>
    </row>
    <row r="83" spans="1:6" s="56" customFormat="1" ht="36" x14ac:dyDescent="0.2">
      <c r="A83" s="87"/>
      <c r="B83" s="70" t="s">
        <v>204</v>
      </c>
      <c r="C83" s="88"/>
      <c r="D83" s="89"/>
      <c r="E83" s="90"/>
      <c r="F83" s="90"/>
    </row>
    <row r="84" spans="1:6" s="56" customFormat="1" ht="24" x14ac:dyDescent="0.2">
      <c r="A84" s="87"/>
      <c r="B84" s="70" t="s">
        <v>205</v>
      </c>
      <c r="C84" s="88"/>
      <c r="D84" s="89"/>
      <c r="E84" s="90"/>
      <c r="F84" s="90"/>
    </row>
    <row r="85" spans="1:6" s="56" customFormat="1" ht="36" x14ac:dyDescent="0.2">
      <c r="A85" s="87"/>
      <c r="B85" s="70" t="s">
        <v>158</v>
      </c>
      <c r="C85" s="88"/>
      <c r="D85" s="89"/>
      <c r="E85" s="90"/>
      <c r="F85" s="90"/>
    </row>
    <row r="86" spans="1:6" s="56" customFormat="1" ht="48" x14ac:dyDescent="0.2">
      <c r="A86" s="87"/>
      <c r="B86" s="71" t="s">
        <v>179</v>
      </c>
      <c r="C86" s="88"/>
      <c r="D86" s="89"/>
      <c r="E86" s="90"/>
      <c r="F86" s="90"/>
    </row>
    <row r="87" spans="1:6" s="56" customFormat="1" x14ac:dyDescent="0.2">
      <c r="A87" s="87"/>
      <c r="B87" s="71" t="s">
        <v>154</v>
      </c>
      <c r="C87" s="88"/>
      <c r="D87" s="89"/>
      <c r="E87" s="90"/>
      <c r="F87" s="90"/>
    </row>
    <row r="88" spans="1:6" s="56" customFormat="1" x14ac:dyDescent="0.2">
      <c r="A88" s="87"/>
      <c r="B88" s="71" t="s">
        <v>175</v>
      </c>
      <c r="C88" s="88"/>
      <c r="D88" s="89"/>
      <c r="E88" s="90"/>
      <c r="F88" s="90"/>
    </row>
    <row r="89" spans="1:6" s="56" customFormat="1" x14ac:dyDescent="0.2">
      <c r="A89" s="87"/>
      <c r="B89" s="71" t="s">
        <v>155</v>
      </c>
      <c r="C89" s="88"/>
      <c r="D89" s="89"/>
      <c r="E89" s="90"/>
      <c r="F89" s="90"/>
    </row>
    <row r="90" spans="1:6" s="56" customFormat="1" x14ac:dyDescent="0.2">
      <c r="A90" s="87"/>
      <c r="B90" s="71" t="s">
        <v>180</v>
      </c>
      <c r="C90" s="88"/>
      <c r="D90" s="89"/>
      <c r="E90" s="90"/>
      <c r="F90" s="90"/>
    </row>
    <row r="91" spans="1:6" s="56" customFormat="1" x14ac:dyDescent="0.2">
      <c r="A91" s="87"/>
      <c r="B91" s="71" t="s">
        <v>156</v>
      </c>
      <c r="C91" s="88"/>
      <c r="D91" s="89"/>
      <c r="E91" s="90"/>
      <c r="F91" s="90"/>
    </row>
    <row r="92" spans="1:6" s="56" customFormat="1" x14ac:dyDescent="0.2">
      <c r="A92" s="87"/>
      <c r="B92" s="71" t="s">
        <v>209</v>
      </c>
      <c r="C92" s="88"/>
      <c r="D92" s="89"/>
      <c r="E92" s="90"/>
      <c r="F92" s="90"/>
    </row>
    <row r="93" spans="1:6" s="56" customFormat="1" x14ac:dyDescent="0.2">
      <c r="A93" s="87"/>
      <c r="B93" s="71" t="s">
        <v>181</v>
      </c>
      <c r="C93" s="88"/>
      <c r="D93" s="89"/>
      <c r="E93" s="90"/>
      <c r="F93" s="90"/>
    </row>
    <row r="94" spans="1:6" s="56" customFormat="1" x14ac:dyDescent="0.2">
      <c r="A94" s="87"/>
      <c r="B94" s="71" t="s">
        <v>145</v>
      </c>
      <c r="C94" s="88"/>
      <c r="D94" s="89"/>
      <c r="E94" s="90"/>
      <c r="F94" s="90"/>
    </row>
    <row r="95" spans="1:6" s="56" customFormat="1" x14ac:dyDescent="0.2">
      <c r="A95" s="87"/>
      <c r="B95" s="71" t="s">
        <v>146</v>
      </c>
      <c r="C95" s="88"/>
      <c r="D95" s="89"/>
      <c r="E95" s="90"/>
      <c r="F95" s="90"/>
    </row>
    <row r="96" spans="1:6" s="56" customFormat="1" x14ac:dyDescent="0.2">
      <c r="A96" s="87"/>
      <c r="B96" s="71" t="s">
        <v>149</v>
      </c>
      <c r="C96" s="88"/>
      <c r="D96" s="89"/>
      <c r="E96" s="90"/>
      <c r="F96" s="90"/>
    </row>
    <row r="97" spans="1:6" s="56" customFormat="1" ht="24" x14ac:dyDescent="0.2">
      <c r="A97" s="87"/>
      <c r="B97" s="71" t="s">
        <v>190</v>
      </c>
      <c r="C97" s="88"/>
      <c r="D97" s="89"/>
      <c r="E97" s="90"/>
      <c r="F97" s="90"/>
    </row>
    <row r="98" spans="1:6" s="56" customFormat="1" ht="24" x14ac:dyDescent="0.2">
      <c r="A98" s="87"/>
      <c r="B98" s="71" t="s">
        <v>191</v>
      </c>
      <c r="C98" s="88"/>
      <c r="D98" s="89"/>
      <c r="E98" s="90"/>
      <c r="F98" s="90"/>
    </row>
    <row r="99" spans="1:6" s="56" customFormat="1" x14ac:dyDescent="0.2">
      <c r="A99" s="87"/>
      <c r="B99" s="71"/>
      <c r="C99" s="88"/>
      <c r="D99" s="89"/>
      <c r="E99" s="90"/>
      <c r="F99" s="90"/>
    </row>
    <row r="100" spans="1:6" s="56" customFormat="1" x14ac:dyDescent="0.2">
      <c r="A100" s="87"/>
      <c r="B100" s="72" t="s">
        <v>147</v>
      </c>
      <c r="C100" s="88"/>
      <c r="D100" s="89"/>
      <c r="E100" s="90"/>
      <c r="F100" s="90"/>
    </row>
    <row r="101" spans="1:6" s="56" customFormat="1" x14ac:dyDescent="0.2">
      <c r="A101" s="87"/>
      <c r="B101" s="72" t="s">
        <v>148</v>
      </c>
      <c r="C101" s="88"/>
      <c r="D101" s="89"/>
      <c r="E101" s="90"/>
      <c r="F101" s="90"/>
    </row>
    <row r="102" spans="1:6" s="56" customFormat="1" x14ac:dyDescent="0.2">
      <c r="A102" s="87"/>
      <c r="B102" s="72"/>
      <c r="C102" s="88"/>
      <c r="D102" s="89"/>
      <c r="E102" s="90"/>
      <c r="F102" s="90"/>
    </row>
    <row r="103" spans="1:6" s="56" customFormat="1" ht="48" x14ac:dyDescent="0.2">
      <c r="A103" s="87">
        <v>3</v>
      </c>
      <c r="B103" s="73" t="s">
        <v>212</v>
      </c>
      <c r="C103" s="88" t="s">
        <v>6</v>
      </c>
      <c r="D103" s="89">
        <v>11</v>
      </c>
      <c r="E103" s="90"/>
      <c r="F103" s="90"/>
    </row>
    <row r="104" spans="1:6" s="56" customFormat="1" ht="24" x14ac:dyDescent="0.2">
      <c r="A104" s="87"/>
      <c r="B104" s="74" t="s">
        <v>182</v>
      </c>
      <c r="C104" s="88"/>
      <c r="D104" s="89"/>
      <c r="E104" s="90"/>
      <c r="F104" s="90"/>
    </row>
    <row r="105" spans="1:6" s="56" customFormat="1" x14ac:dyDescent="0.2">
      <c r="A105" s="87"/>
      <c r="B105" s="63" t="s">
        <v>206</v>
      </c>
      <c r="C105" s="88"/>
      <c r="D105" s="89"/>
      <c r="E105" s="90"/>
      <c r="F105" s="90"/>
    </row>
    <row r="106" spans="1:6" s="56" customFormat="1" ht="20.25" customHeight="1" x14ac:dyDescent="0.2">
      <c r="A106" s="87"/>
      <c r="B106" s="63" t="s">
        <v>207</v>
      </c>
      <c r="C106" s="88"/>
      <c r="D106" s="89"/>
      <c r="E106" s="90"/>
      <c r="F106" s="90"/>
    </row>
    <row r="107" spans="1:6" s="56" customFormat="1" ht="24" x14ac:dyDescent="0.2">
      <c r="A107" s="87"/>
      <c r="B107" s="63" t="s">
        <v>166</v>
      </c>
      <c r="C107" s="88"/>
      <c r="D107" s="89"/>
      <c r="E107" s="90"/>
      <c r="F107" s="90"/>
    </row>
    <row r="108" spans="1:6" s="56" customFormat="1" x14ac:dyDescent="0.2">
      <c r="A108" s="87"/>
      <c r="B108" s="63" t="s">
        <v>167</v>
      </c>
      <c r="C108" s="88"/>
      <c r="D108" s="89"/>
      <c r="E108" s="90"/>
      <c r="F108" s="90"/>
    </row>
    <row r="109" spans="1:6" s="56" customFormat="1" ht="24" x14ac:dyDescent="0.2">
      <c r="A109" s="87"/>
      <c r="B109" s="75" t="s">
        <v>183</v>
      </c>
      <c r="C109" s="88"/>
      <c r="D109" s="89"/>
      <c r="E109" s="90"/>
      <c r="F109" s="90"/>
    </row>
    <row r="110" spans="1:6" s="56" customFormat="1" x14ac:dyDescent="0.2">
      <c r="A110" s="87"/>
      <c r="B110" s="63" t="s">
        <v>168</v>
      </c>
      <c r="C110" s="88"/>
      <c r="D110" s="89"/>
      <c r="E110" s="90"/>
      <c r="F110" s="90"/>
    </row>
    <row r="111" spans="1:6" s="56" customFormat="1" x14ac:dyDescent="0.2">
      <c r="A111" s="87"/>
      <c r="B111" s="63" t="s">
        <v>185</v>
      </c>
      <c r="C111" s="88"/>
      <c r="D111" s="89"/>
      <c r="E111" s="90"/>
      <c r="F111" s="90"/>
    </row>
    <row r="112" spans="1:6" s="56" customFormat="1" x14ac:dyDescent="0.2">
      <c r="A112" s="87"/>
      <c r="B112" s="74" t="s">
        <v>170</v>
      </c>
      <c r="C112" s="88"/>
      <c r="D112" s="89"/>
      <c r="E112" s="90"/>
      <c r="F112" s="90"/>
    </row>
    <row r="113" spans="1:6" s="56" customFormat="1" x14ac:dyDescent="0.2">
      <c r="A113" s="87"/>
      <c r="B113" s="76"/>
      <c r="C113" s="88"/>
      <c r="D113" s="89"/>
      <c r="E113" s="90"/>
      <c r="F113" s="90"/>
    </row>
    <row r="114" spans="1:6" s="56" customFormat="1" ht="72" x14ac:dyDescent="0.2">
      <c r="A114" s="87"/>
      <c r="B114" s="70" t="s">
        <v>192</v>
      </c>
      <c r="C114" s="88"/>
      <c r="D114" s="89"/>
      <c r="E114" s="90"/>
      <c r="F114" s="90"/>
    </row>
    <row r="115" spans="1:6" s="56" customFormat="1" x14ac:dyDescent="0.2">
      <c r="A115" s="87"/>
      <c r="B115" s="70" t="s">
        <v>193</v>
      </c>
      <c r="C115" s="88"/>
      <c r="D115" s="89"/>
      <c r="E115" s="90"/>
      <c r="F115" s="90"/>
    </row>
    <row r="116" spans="1:6" s="56" customFormat="1" x14ac:dyDescent="0.2">
      <c r="A116" s="87"/>
      <c r="B116" s="70" t="s">
        <v>194</v>
      </c>
      <c r="C116" s="88"/>
      <c r="D116" s="89"/>
      <c r="E116" s="90"/>
      <c r="F116" s="90"/>
    </row>
    <row r="117" spans="1:6" s="56" customFormat="1" x14ac:dyDescent="0.2">
      <c r="A117" s="87"/>
      <c r="B117" s="70" t="s">
        <v>195</v>
      </c>
      <c r="C117" s="88"/>
      <c r="D117" s="89"/>
      <c r="E117" s="90"/>
      <c r="F117" s="90"/>
    </row>
    <row r="118" spans="1:6" s="56" customFormat="1" x14ac:dyDescent="0.2">
      <c r="A118" s="87"/>
      <c r="B118" s="70" t="s">
        <v>196</v>
      </c>
      <c r="C118" s="88"/>
      <c r="D118" s="89"/>
      <c r="E118" s="90"/>
      <c r="F118" s="90"/>
    </row>
    <row r="119" spans="1:6" s="56" customFormat="1" x14ac:dyDescent="0.2">
      <c r="A119" s="87"/>
      <c r="B119" s="70" t="s">
        <v>197</v>
      </c>
      <c r="C119" s="88"/>
      <c r="D119" s="89"/>
      <c r="E119" s="90"/>
      <c r="F119" s="90"/>
    </row>
    <row r="120" spans="1:6" s="56" customFormat="1" x14ac:dyDescent="0.2">
      <c r="A120" s="87"/>
      <c r="B120" s="70" t="s">
        <v>198</v>
      </c>
      <c r="C120" s="88"/>
      <c r="D120" s="89"/>
      <c r="E120" s="90"/>
      <c r="F120" s="90"/>
    </row>
    <row r="121" spans="1:6" s="56" customFormat="1" ht="48" x14ac:dyDescent="0.2">
      <c r="A121" s="87"/>
      <c r="B121" s="70" t="s">
        <v>199</v>
      </c>
      <c r="C121" s="88"/>
      <c r="D121" s="89"/>
      <c r="E121" s="90"/>
      <c r="F121" s="90"/>
    </row>
    <row r="122" spans="1:6" s="56" customFormat="1" x14ac:dyDescent="0.2">
      <c r="A122" s="87"/>
      <c r="B122" s="70" t="s">
        <v>200</v>
      </c>
      <c r="C122" s="88"/>
      <c r="D122" s="89"/>
      <c r="E122" s="90"/>
      <c r="F122" s="90"/>
    </row>
    <row r="123" spans="1:6" s="56" customFormat="1" x14ac:dyDescent="0.2">
      <c r="A123" s="87"/>
      <c r="B123" s="70" t="s">
        <v>201</v>
      </c>
      <c r="C123" s="88"/>
      <c r="D123" s="89"/>
      <c r="E123" s="90"/>
      <c r="F123" s="90"/>
    </row>
    <row r="124" spans="1:6" s="56" customFormat="1" x14ac:dyDescent="0.2">
      <c r="A124" s="87"/>
      <c r="B124" s="70" t="s">
        <v>202</v>
      </c>
      <c r="C124" s="88"/>
      <c r="D124" s="89"/>
      <c r="E124" s="90"/>
      <c r="F124" s="90"/>
    </row>
    <row r="125" spans="1:6" s="56" customFormat="1" x14ac:dyDescent="0.2">
      <c r="A125" s="87"/>
      <c r="B125" s="70" t="s">
        <v>203</v>
      </c>
      <c r="C125" s="88"/>
      <c r="D125" s="89"/>
      <c r="E125" s="90"/>
      <c r="F125" s="90"/>
    </row>
    <row r="126" spans="1:6" s="56" customFormat="1" ht="36" x14ac:dyDescent="0.2">
      <c r="A126" s="87"/>
      <c r="B126" s="70" t="s">
        <v>204</v>
      </c>
      <c r="C126" s="88"/>
      <c r="D126" s="89"/>
      <c r="E126" s="90"/>
      <c r="F126" s="90"/>
    </row>
    <row r="127" spans="1:6" s="56" customFormat="1" ht="24" x14ac:dyDescent="0.2">
      <c r="A127" s="87"/>
      <c r="B127" s="70" t="s">
        <v>205</v>
      </c>
      <c r="C127" s="88"/>
      <c r="D127" s="89"/>
      <c r="E127" s="90"/>
      <c r="F127" s="90"/>
    </row>
    <row r="128" spans="1:6" s="56" customFormat="1" ht="36" x14ac:dyDescent="0.2">
      <c r="A128" s="87"/>
      <c r="B128" s="70" t="s">
        <v>158</v>
      </c>
      <c r="C128" s="88"/>
      <c r="D128" s="89"/>
      <c r="E128" s="90"/>
      <c r="F128" s="90"/>
    </row>
    <row r="129" spans="1:6" s="56" customFormat="1" ht="48" x14ac:dyDescent="0.2">
      <c r="A129" s="87"/>
      <c r="B129" s="71" t="s">
        <v>174</v>
      </c>
      <c r="C129" s="88"/>
      <c r="D129" s="89"/>
      <c r="E129" s="90"/>
      <c r="F129" s="90"/>
    </row>
    <row r="130" spans="1:6" s="56" customFormat="1" x14ac:dyDescent="0.2">
      <c r="A130" s="87"/>
      <c r="B130" s="71" t="s">
        <v>154</v>
      </c>
      <c r="C130" s="88"/>
      <c r="D130" s="89"/>
      <c r="E130" s="90"/>
      <c r="F130" s="90"/>
    </row>
    <row r="131" spans="1:6" s="56" customFormat="1" x14ac:dyDescent="0.2">
      <c r="A131" s="87"/>
      <c r="B131" s="71" t="s">
        <v>175</v>
      </c>
      <c r="C131" s="88"/>
      <c r="D131" s="89"/>
      <c r="E131" s="90"/>
      <c r="F131" s="90"/>
    </row>
    <row r="132" spans="1:6" s="56" customFormat="1" x14ac:dyDescent="0.2">
      <c r="A132" s="87"/>
      <c r="B132" s="71" t="s">
        <v>155</v>
      </c>
      <c r="C132" s="88"/>
      <c r="D132" s="89"/>
      <c r="E132" s="90"/>
      <c r="F132" s="90"/>
    </row>
    <row r="133" spans="1:6" s="56" customFormat="1" x14ac:dyDescent="0.2">
      <c r="A133" s="87"/>
      <c r="B133" s="71" t="s">
        <v>186</v>
      </c>
      <c r="C133" s="88"/>
      <c r="D133" s="89"/>
      <c r="E133" s="90"/>
      <c r="F133" s="90"/>
    </row>
    <row r="134" spans="1:6" s="56" customFormat="1" x14ac:dyDescent="0.2">
      <c r="A134" s="87"/>
      <c r="B134" s="71" t="s">
        <v>187</v>
      </c>
      <c r="C134" s="88"/>
      <c r="D134" s="89"/>
      <c r="E134" s="90"/>
      <c r="F134" s="90"/>
    </row>
    <row r="135" spans="1:6" s="56" customFormat="1" x14ac:dyDescent="0.2">
      <c r="A135" s="87"/>
      <c r="B135" s="71" t="s">
        <v>188</v>
      </c>
      <c r="C135" s="88"/>
      <c r="D135" s="89"/>
      <c r="E135" s="90"/>
      <c r="F135" s="90"/>
    </row>
    <row r="136" spans="1:6" s="56" customFormat="1" x14ac:dyDescent="0.2">
      <c r="A136" s="87"/>
      <c r="B136" s="71" t="s">
        <v>189</v>
      </c>
      <c r="C136" s="88"/>
      <c r="D136" s="89"/>
      <c r="E136" s="90"/>
      <c r="F136" s="90"/>
    </row>
    <row r="137" spans="1:6" s="56" customFormat="1" x14ac:dyDescent="0.2">
      <c r="A137" s="87"/>
      <c r="B137" s="71" t="s">
        <v>145</v>
      </c>
      <c r="C137" s="88"/>
      <c r="D137" s="89"/>
      <c r="E137" s="90"/>
      <c r="F137" s="90"/>
    </row>
    <row r="138" spans="1:6" s="56" customFormat="1" x14ac:dyDescent="0.2">
      <c r="A138" s="87"/>
      <c r="B138" s="71" t="s">
        <v>146</v>
      </c>
      <c r="C138" s="88"/>
      <c r="D138" s="89"/>
      <c r="E138" s="90"/>
      <c r="F138" s="90"/>
    </row>
    <row r="139" spans="1:6" s="56" customFormat="1" x14ac:dyDescent="0.2">
      <c r="A139" s="87"/>
      <c r="B139" s="71" t="s">
        <v>149</v>
      </c>
      <c r="C139" s="88"/>
      <c r="D139" s="89"/>
      <c r="E139" s="90"/>
      <c r="F139" s="90"/>
    </row>
    <row r="140" spans="1:6" s="56" customFormat="1" ht="24" x14ac:dyDescent="0.2">
      <c r="A140" s="87"/>
      <c r="B140" s="71" t="s">
        <v>190</v>
      </c>
      <c r="C140" s="88"/>
      <c r="D140" s="89"/>
      <c r="E140" s="90"/>
      <c r="F140" s="90"/>
    </row>
    <row r="141" spans="1:6" s="56" customFormat="1" ht="24" x14ac:dyDescent="0.2">
      <c r="A141" s="87"/>
      <c r="B141" s="71" t="s">
        <v>191</v>
      </c>
      <c r="C141" s="88"/>
      <c r="D141" s="89"/>
      <c r="E141" s="90"/>
      <c r="F141" s="90"/>
    </row>
    <row r="142" spans="1:6" s="56" customFormat="1" x14ac:dyDescent="0.2">
      <c r="A142" s="87"/>
      <c r="B142" s="71"/>
      <c r="C142" s="88"/>
      <c r="D142" s="89"/>
      <c r="E142" s="90"/>
      <c r="F142" s="90"/>
    </row>
    <row r="143" spans="1:6" s="56" customFormat="1" x14ac:dyDescent="0.2">
      <c r="A143" s="87"/>
      <c r="B143" s="72" t="s">
        <v>147</v>
      </c>
      <c r="C143" s="88"/>
      <c r="D143" s="89"/>
      <c r="E143" s="90"/>
      <c r="F143" s="90"/>
    </row>
    <row r="144" spans="1:6" s="56" customFormat="1" x14ac:dyDescent="0.2">
      <c r="A144" s="87"/>
      <c r="B144" s="72" t="s">
        <v>148</v>
      </c>
      <c r="C144" s="88"/>
      <c r="D144" s="89"/>
      <c r="E144" s="90"/>
      <c r="F144" s="90"/>
    </row>
    <row r="145" spans="1:6" s="56" customFormat="1" x14ac:dyDescent="0.2">
      <c r="A145" s="87"/>
      <c r="B145" s="72"/>
      <c r="C145" s="88"/>
      <c r="D145" s="89"/>
      <c r="E145" s="90"/>
      <c r="F145" s="90"/>
    </row>
    <row r="146" spans="1:6" ht="43.5" customHeight="1" x14ac:dyDescent="0.2">
      <c r="A146" s="77">
        <v>4</v>
      </c>
      <c r="B146" s="71" t="s">
        <v>216</v>
      </c>
      <c r="C146" s="78" t="s">
        <v>6</v>
      </c>
      <c r="D146" s="79">
        <v>105</v>
      </c>
      <c r="E146" s="80"/>
      <c r="F146" s="80"/>
    </row>
    <row r="147" spans="1:6" s="83" customFormat="1" ht="30" customHeight="1" x14ac:dyDescent="0.25">
      <c r="A147" s="86" t="s">
        <v>151</v>
      </c>
      <c r="B147" s="86"/>
      <c r="C147" s="86"/>
      <c r="D147" s="86"/>
      <c r="E147" s="86"/>
      <c r="F147" s="82"/>
    </row>
    <row r="148" spans="1:6" s="83" customFormat="1" ht="30" customHeight="1" x14ac:dyDescent="0.25">
      <c r="A148" s="92" t="s">
        <v>150</v>
      </c>
      <c r="B148" s="93"/>
      <c r="C148" s="93"/>
      <c r="D148" s="93"/>
      <c r="E148" s="94"/>
      <c r="F148" s="82"/>
    </row>
    <row r="149" spans="1:6" s="83" customFormat="1" ht="30" customHeight="1" x14ac:dyDescent="0.25">
      <c r="A149" s="86" t="s">
        <v>152</v>
      </c>
      <c r="B149" s="86"/>
      <c r="C149" s="86"/>
      <c r="D149" s="86"/>
      <c r="E149" s="86"/>
      <c r="F149" s="82"/>
    </row>
  </sheetData>
  <mergeCells count="25">
    <mergeCell ref="A148:E148"/>
    <mergeCell ref="E103:E145"/>
    <mergeCell ref="D103:D145"/>
    <mergeCell ref="C103:C145"/>
    <mergeCell ref="A4:F4"/>
    <mergeCell ref="A5:F5"/>
    <mergeCell ref="A6:F6"/>
    <mergeCell ref="A7:F7"/>
    <mergeCell ref="A8:F8"/>
    <mergeCell ref="A1:F2"/>
    <mergeCell ref="A149:E149"/>
    <mergeCell ref="A147:E147"/>
    <mergeCell ref="A13:A57"/>
    <mergeCell ref="C13:C57"/>
    <mergeCell ref="D13:D57"/>
    <mergeCell ref="E13:E57"/>
    <mergeCell ref="F13:F57"/>
    <mergeCell ref="A58:A102"/>
    <mergeCell ref="C58:C102"/>
    <mergeCell ref="D58:D102"/>
    <mergeCell ref="A103:A145"/>
    <mergeCell ref="E58:E102"/>
    <mergeCell ref="F58:F102"/>
    <mergeCell ref="A9:F9"/>
    <mergeCell ref="F103:F145"/>
  </mergeCell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selection activeCell="F33" sqref="F33"/>
    </sheetView>
  </sheetViews>
  <sheetFormatPr defaultRowHeight="15" x14ac:dyDescent="0.25"/>
  <cols>
    <col min="1" max="1" width="59.140625" style="1" customWidth="1"/>
    <col min="2" max="3" width="12.85546875" style="2" customWidth="1"/>
    <col min="4" max="4" width="9.42578125" style="3" customWidth="1"/>
  </cols>
  <sheetData>
    <row r="1" spans="1:4" x14ac:dyDescent="0.25">
      <c r="A1" s="34" t="s">
        <v>72</v>
      </c>
      <c r="B1" s="35"/>
      <c r="C1" s="35"/>
      <c r="D1" s="36"/>
    </row>
    <row r="2" spans="1:4" x14ac:dyDescent="0.25">
      <c r="A2" s="42" t="s">
        <v>59</v>
      </c>
      <c r="B2" s="23"/>
      <c r="C2" s="23" t="s">
        <v>5</v>
      </c>
      <c r="D2" s="24">
        <v>0</v>
      </c>
    </row>
    <row r="3" spans="1:4" ht="17.25" x14ac:dyDescent="0.25">
      <c r="A3" s="45" t="s">
        <v>122</v>
      </c>
      <c r="B3" s="27"/>
      <c r="C3" s="27" t="s">
        <v>5</v>
      </c>
      <c r="D3" s="44">
        <v>0</v>
      </c>
    </row>
    <row r="4" spans="1:4" ht="17.25" x14ac:dyDescent="0.25">
      <c r="A4" s="45" t="s">
        <v>60</v>
      </c>
      <c r="B4" s="27"/>
      <c r="C4" s="27" t="s">
        <v>5</v>
      </c>
      <c r="D4" s="44">
        <v>0</v>
      </c>
    </row>
    <row r="5" spans="1:4" ht="17.25" x14ac:dyDescent="0.25">
      <c r="A5" s="45" t="s">
        <v>61</v>
      </c>
      <c r="B5" s="27"/>
      <c r="C5" s="27" t="s">
        <v>5</v>
      </c>
      <c r="D5" s="44">
        <v>0</v>
      </c>
    </row>
    <row r="6" spans="1:4" ht="17.25" x14ac:dyDescent="0.25">
      <c r="A6" s="45" t="s">
        <v>62</v>
      </c>
      <c r="B6" s="27"/>
      <c r="C6" s="27" t="s">
        <v>5</v>
      </c>
      <c r="D6" s="44">
        <v>0</v>
      </c>
    </row>
    <row r="7" spans="1:4" ht="17.25" x14ac:dyDescent="0.25">
      <c r="A7" s="45" t="s">
        <v>115</v>
      </c>
      <c r="B7" s="27"/>
      <c r="C7" s="27" t="s">
        <v>6</v>
      </c>
      <c r="D7" s="44">
        <v>0</v>
      </c>
    </row>
    <row r="8" spans="1:4" ht="17.25" x14ac:dyDescent="0.25">
      <c r="A8" s="45" t="s">
        <v>64</v>
      </c>
      <c r="B8" s="27"/>
      <c r="C8" s="27" t="s">
        <v>6</v>
      </c>
      <c r="D8" s="44">
        <v>0</v>
      </c>
    </row>
    <row r="9" spans="1:4" ht="17.25" x14ac:dyDescent="0.25">
      <c r="A9" s="45" t="s">
        <v>65</v>
      </c>
      <c r="B9" s="27"/>
      <c r="C9" s="27" t="s">
        <v>6</v>
      </c>
      <c r="D9" s="44">
        <v>0</v>
      </c>
    </row>
    <row r="10" spans="1:4" ht="17.25" x14ac:dyDescent="0.25">
      <c r="A10" s="45" t="s">
        <v>66</v>
      </c>
      <c r="B10" s="27"/>
      <c r="C10" s="27" t="s">
        <v>6</v>
      </c>
      <c r="D10" s="44">
        <v>0</v>
      </c>
    </row>
    <row r="11" spans="1:4" ht="17.25" x14ac:dyDescent="0.25">
      <c r="A11" s="45" t="s">
        <v>117</v>
      </c>
      <c r="B11" s="27"/>
      <c r="C11" s="27" t="s">
        <v>6</v>
      </c>
      <c r="D11" s="44">
        <v>0</v>
      </c>
    </row>
    <row r="12" spans="1:4" ht="17.25" x14ac:dyDescent="0.25">
      <c r="A12" s="45" t="s">
        <v>84</v>
      </c>
      <c r="B12" s="27"/>
      <c r="C12" s="27" t="s">
        <v>6</v>
      </c>
      <c r="D12" s="44">
        <v>0</v>
      </c>
    </row>
    <row r="13" spans="1:4" x14ac:dyDescent="0.25">
      <c r="A13" s="45" t="s">
        <v>104</v>
      </c>
      <c r="B13" s="27"/>
      <c r="C13" s="27" t="s">
        <v>6</v>
      </c>
      <c r="D13" s="44">
        <v>0</v>
      </c>
    </row>
    <row r="14" spans="1:4" ht="17.25" x14ac:dyDescent="0.25">
      <c r="A14" s="45" t="s">
        <v>116</v>
      </c>
      <c r="B14" s="27"/>
      <c r="C14" s="27" t="s">
        <v>6</v>
      </c>
      <c r="D14" s="50">
        <f>IF((D3&gt;0),D71*2-D13+D11+D144,0)</f>
        <v>0</v>
      </c>
    </row>
    <row r="15" spans="1:4" ht="17.25" x14ac:dyDescent="0.25">
      <c r="A15" s="45" t="s">
        <v>63</v>
      </c>
      <c r="B15" s="27"/>
      <c r="C15" s="27" t="s">
        <v>6</v>
      </c>
      <c r="D15" s="50">
        <f>IF((D4&gt;0),D71*2-D13+D12+D144,0)</f>
        <v>0</v>
      </c>
    </row>
    <row r="16" spans="1:4" x14ac:dyDescent="0.25">
      <c r="A16" s="45" t="s">
        <v>73</v>
      </c>
      <c r="B16" s="27"/>
      <c r="C16" s="27" t="s">
        <v>6</v>
      </c>
      <c r="D16" s="44">
        <v>0</v>
      </c>
    </row>
    <row r="17" spans="1:4" x14ac:dyDescent="0.25">
      <c r="A17" s="43"/>
      <c r="B17" s="40"/>
      <c r="C17" s="40"/>
      <c r="D17" s="41"/>
    </row>
    <row r="18" spans="1:4" x14ac:dyDescent="0.25">
      <c r="A18" s="37" t="s">
        <v>7</v>
      </c>
      <c r="B18" s="38"/>
      <c r="C18" s="38"/>
      <c r="D18" s="39"/>
    </row>
    <row r="19" spans="1:4" x14ac:dyDescent="0.25">
      <c r="A19" s="26"/>
      <c r="B19" s="27" t="s">
        <v>15</v>
      </c>
      <c r="C19" s="27" t="s">
        <v>16</v>
      </c>
      <c r="D19" s="28"/>
    </row>
    <row r="20" spans="1:4" x14ac:dyDescent="0.25">
      <c r="A20" s="5" t="s">
        <v>8</v>
      </c>
      <c r="B20" s="6">
        <v>0.4</v>
      </c>
      <c r="C20" s="6">
        <v>0.8</v>
      </c>
      <c r="D20" s="13">
        <v>0</v>
      </c>
    </row>
    <row r="21" spans="1:4" x14ac:dyDescent="0.25">
      <c r="A21" s="5" t="s">
        <v>9</v>
      </c>
      <c r="B21" s="6">
        <v>0.55000000000000004</v>
      </c>
      <c r="C21" s="6">
        <v>0.8</v>
      </c>
      <c r="D21" s="13">
        <v>0</v>
      </c>
    </row>
    <row r="22" spans="1:4" x14ac:dyDescent="0.25">
      <c r="A22" s="5" t="s">
        <v>10</v>
      </c>
      <c r="B22" s="6">
        <v>0.7</v>
      </c>
      <c r="C22" s="6">
        <v>0.8</v>
      </c>
      <c r="D22" s="13">
        <v>0</v>
      </c>
    </row>
    <row r="23" spans="1:4" x14ac:dyDescent="0.25">
      <c r="A23" s="5" t="s">
        <v>11</v>
      </c>
      <c r="B23" s="6">
        <v>0.85</v>
      </c>
      <c r="C23" s="6">
        <v>0.8</v>
      </c>
      <c r="D23" s="13">
        <v>0</v>
      </c>
    </row>
    <row r="24" spans="1:4" x14ac:dyDescent="0.25">
      <c r="A24" s="5" t="s">
        <v>12</v>
      </c>
      <c r="B24" s="6">
        <v>1</v>
      </c>
      <c r="C24" s="6">
        <v>0.8</v>
      </c>
      <c r="D24" s="13">
        <v>0</v>
      </c>
    </row>
    <row r="25" spans="1:4" x14ac:dyDescent="0.25">
      <c r="A25" s="5" t="s">
        <v>13</v>
      </c>
      <c r="B25" s="6"/>
      <c r="C25" s="6"/>
      <c r="D25" s="9">
        <f>SUM(D20:D24)</f>
        <v>0</v>
      </c>
    </row>
    <row r="26" spans="1:4" x14ac:dyDescent="0.25">
      <c r="A26" s="7"/>
      <c r="B26" s="8"/>
      <c r="C26" s="8"/>
      <c r="D26" s="10"/>
    </row>
    <row r="27" spans="1:4" x14ac:dyDescent="0.25">
      <c r="A27" s="21" t="s">
        <v>126</v>
      </c>
      <c r="B27" s="22"/>
      <c r="C27" s="22"/>
      <c r="D27" s="25"/>
    </row>
    <row r="28" spans="1:4" x14ac:dyDescent="0.25">
      <c r="A28" s="26"/>
      <c r="B28" s="27" t="s">
        <v>15</v>
      </c>
      <c r="C28" s="27" t="s">
        <v>16</v>
      </c>
      <c r="D28" s="28"/>
    </row>
    <row r="29" spans="1:4" x14ac:dyDescent="0.25">
      <c r="A29" s="5" t="s">
        <v>106</v>
      </c>
      <c r="B29" s="11">
        <v>0.5</v>
      </c>
      <c r="C29" s="11">
        <v>1.2</v>
      </c>
      <c r="D29" s="13">
        <v>0</v>
      </c>
    </row>
    <row r="30" spans="1:4" x14ac:dyDescent="0.25">
      <c r="A30" s="5" t="s">
        <v>107</v>
      </c>
      <c r="B30" s="11">
        <v>0.65</v>
      </c>
      <c r="C30" s="11">
        <v>1.2</v>
      </c>
      <c r="D30" s="13">
        <v>0</v>
      </c>
    </row>
    <row r="31" spans="1:4" x14ac:dyDescent="0.25">
      <c r="A31" s="5" t="s">
        <v>108</v>
      </c>
      <c r="B31" s="11">
        <v>0.8</v>
      </c>
      <c r="C31" s="11">
        <v>1.2</v>
      </c>
      <c r="D31" s="13">
        <v>0</v>
      </c>
    </row>
    <row r="32" spans="1:4" x14ac:dyDescent="0.25">
      <c r="A32" s="5" t="s">
        <v>109</v>
      </c>
      <c r="B32" s="11">
        <v>0.95</v>
      </c>
      <c r="C32" s="11">
        <v>1.2</v>
      </c>
      <c r="D32" s="13">
        <v>0</v>
      </c>
    </row>
    <row r="33" spans="1:7" x14ac:dyDescent="0.25">
      <c r="A33" s="5" t="s">
        <v>21</v>
      </c>
      <c r="B33" s="11">
        <v>0.95</v>
      </c>
      <c r="C33" s="11">
        <v>1.4</v>
      </c>
      <c r="D33" s="13">
        <v>0</v>
      </c>
    </row>
    <row r="34" spans="1:7" x14ac:dyDescent="0.25">
      <c r="A34" s="5" t="s">
        <v>22</v>
      </c>
      <c r="B34" s="11">
        <v>0.95</v>
      </c>
      <c r="C34" s="11">
        <v>1.4</v>
      </c>
      <c r="D34" s="13">
        <v>0</v>
      </c>
    </row>
    <row r="35" spans="1:7" x14ac:dyDescent="0.25">
      <c r="A35" s="5" t="s">
        <v>13</v>
      </c>
      <c r="B35" s="11"/>
      <c r="C35" s="11"/>
      <c r="D35" s="9">
        <f>SUM(D29:D34)</f>
        <v>0</v>
      </c>
    </row>
    <row r="36" spans="1:7" x14ac:dyDescent="0.25">
      <c r="A36" s="12"/>
      <c r="B36" s="8"/>
      <c r="C36" s="8"/>
      <c r="D36" s="10"/>
    </row>
    <row r="37" spans="1:7" x14ac:dyDescent="0.25">
      <c r="A37" s="21" t="s">
        <v>14</v>
      </c>
      <c r="B37" s="22"/>
      <c r="C37" s="22"/>
      <c r="D37" s="25"/>
    </row>
    <row r="38" spans="1:7" x14ac:dyDescent="0.25">
      <c r="A38" s="5" t="s">
        <v>17</v>
      </c>
      <c r="B38" s="11"/>
      <c r="C38" s="51">
        <v>0.4</v>
      </c>
      <c r="D38" s="9"/>
    </row>
    <row r="39" spans="1:7" x14ac:dyDescent="0.25">
      <c r="A39" s="5" t="s">
        <v>124</v>
      </c>
      <c r="B39" s="11"/>
      <c r="C39" s="55">
        <f>((3*B20+0.8)*D20+(3*B21+0.8)*D21+(3*B22+0.8)*D22+(3*B23+0.8)*D23+(3*B24+0.8)*D24)</f>
        <v>0</v>
      </c>
      <c r="D39" s="14">
        <v>0</v>
      </c>
    </row>
    <row r="40" spans="1:7" x14ac:dyDescent="0.25">
      <c r="A40" s="7" t="s">
        <v>4</v>
      </c>
      <c r="B40" s="8"/>
      <c r="C40" s="8"/>
      <c r="D40" s="10">
        <f>C38*(B20*D20+B21*D21+B22*D22+B23*D23+B24*D24)</f>
        <v>0</v>
      </c>
    </row>
    <row r="41" spans="1:7" x14ac:dyDescent="0.25">
      <c r="A41" s="21" t="s">
        <v>18</v>
      </c>
      <c r="B41" s="22"/>
      <c r="C41" s="22"/>
      <c r="D41" s="25"/>
    </row>
    <row r="42" spans="1:7" x14ac:dyDescent="0.25">
      <c r="A42" s="5" t="s">
        <v>19</v>
      </c>
      <c r="B42" s="11"/>
      <c r="C42" s="11"/>
      <c r="D42" s="9">
        <f>D29*1+D30*2+D31*3+D32*4+D33*5+D34*6</f>
        <v>0</v>
      </c>
    </row>
    <row r="43" spans="1:7" x14ac:dyDescent="0.25">
      <c r="A43" s="46" t="s">
        <v>67</v>
      </c>
      <c r="B43" s="11"/>
      <c r="C43" s="11"/>
      <c r="D43" s="9">
        <f>D29+D30+D31+D32+D33+D34</f>
        <v>0</v>
      </c>
      <c r="G43" s="15"/>
    </row>
    <row r="44" spans="1:7" x14ac:dyDescent="0.25">
      <c r="A44" s="5" t="s">
        <v>20</v>
      </c>
      <c r="B44" s="11"/>
      <c r="C44" s="11"/>
      <c r="D44" s="14">
        <v>0</v>
      </c>
      <c r="G44" s="15"/>
    </row>
    <row r="45" spans="1:7" x14ac:dyDescent="0.25">
      <c r="A45" s="7"/>
      <c r="B45" s="8"/>
      <c r="C45" s="11"/>
      <c r="D45" s="10"/>
    </row>
    <row r="46" spans="1:7" x14ac:dyDescent="0.25">
      <c r="A46" s="21" t="s">
        <v>23</v>
      </c>
      <c r="B46" s="22"/>
      <c r="C46" s="22"/>
      <c r="D46" s="25"/>
    </row>
    <row r="47" spans="1:7" x14ac:dyDescent="0.25">
      <c r="A47" s="16"/>
      <c r="B47" s="17" t="s">
        <v>40</v>
      </c>
      <c r="C47" s="18"/>
      <c r="D47" s="29"/>
    </row>
    <row r="48" spans="1:7" x14ac:dyDescent="0.25">
      <c r="A48" s="16" t="s">
        <v>32</v>
      </c>
      <c r="B48" s="6">
        <v>2000</v>
      </c>
      <c r="C48" s="11"/>
      <c r="D48" s="14">
        <v>0</v>
      </c>
    </row>
    <row r="49" spans="1:4" x14ac:dyDescent="0.25">
      <c r="A49" s="16" t="s">
        <v>31</v>
      </c>
      <c r="B49" s="6">
        <v>2100</v>
      </c>
      <c r="C49" s="11"/>
      <c r="D49" s="14">
        <v>0</v>
      </c>
    </row>
    <row r="50" spans="1:4" x14ac:dyDescent="0.25">
      <c r="A50" s="16" t="s">
        <v>30</v>
      </c>
      <c r="B50" s="6">
        <v>2200</v>
      </c>
      <c r="C50" s="11"/>
      <c r="D50" s="14">
        <v>0</v>
      </c>
    </row>
    <row r="51" spans="1:4" x14ac:dyDescent="0.25">
      <c r="A51" s="16" t="s">
        <v>24</v>
      </c>
      <c r="B51" s="6">
        <v>2600</v>
      </c>
      <c r="C51" s="11"/>
      <c r="D51" s="14">
        <v>0</v>
      </c>
    </row>
    <row r="52" spans="1:4" x14ac:dyDescent="0.25">
      <c r="A52" s="16" t="s">
        <v>26</v>
      </c>
      <c r="B52" s="6">
        <v>3500</v>
      </c>
      <c r="C52" s="11"/>
      <c r="D52" s="14">
        <v>0</v>
      </c>
    </row>
    <row r="53" spans="1:4" x14ac:dyDescent="0.25">
      <c r="A53" s="16" t="s">
        <v>25</v>
      </c>
      <c r="B53" s="6">
        <v>4000</v>
      </c>
      <c r="C53" s="11"/>
      <c r="D53" s="14">
        <v>0</v>
      </c>
    </row>
    <row r="54" spans="1:4" x14ac:dyDescent="0.25">
      <c r="A54" s="16" t="s">
        <v>34</v>
      </c>
      <c r="B54" s="6">
        <v>4500</v>
      </c>
      <c r="C54" s="11"/>
      <c r="D54" s="14">
        <v>0</v>
      </c>
    </row>
    <row r="55" spans="1:4" x14ac:dyDescent="0.25">
      <c r="A55" s="16"/>
      <c r="B55" s="6"/>
      <c r="C55" s="11"/>
      <c r="D55" s="9"/>
    </row>
    <row r="56" spans="1:4" x14ac:dyDescent="0.25">
      <c r="A56" s="16" t="s">
        <v>35</v>
      </c>
      <c r="B56" s="6">
        <v>2000</v>
      </c>
      <c r="C56" s="11"/>
      <c r="D56" s="14">
        <v>0</v>
      </c>
    </row>
    <row r="57" spans="1:4" x14ac:dyDescent="0.25">
      <c r="A57" s="16" t="s">
        <v>36</v>
      </c>
      <c r="B57" s="6">
        <v>2100</v>
      </c>
      <c r="C57" s="11"/>
      <c r="D57" s="14">
        <v>0</v>
      </c>
    </row>
    <row r="58" spans="1:4" x14ac:dyDescent="0.25">
      <c r="A58" s="16" t="s">
        <v>37</v>
      </c>
      <c r="B58" s="6">
        <v>2200</v>
      </c>
      <c r="C58" s="11"/>
      <c r="D58" s="14">
        <v>0</v>
      </c>
    </row>
    <row r="59" spans="1:4" x14ac:dyDescent="0.25">
      <c r="A59" s="16" t="s">
        <v>38</v>
      </c>
      <c r="B59" s="6">
        <v>2300</v>
      </c>
      <c r="C59" s="11"/>
      <c r="D59" s="14">
        <v>0</v>
      </c>
    </row>
    <row r="60" spans="1:4" x14ac:dyDescent="0.25">
      <c r="A60" s="16" t="s">
        <v>39</v>
      </c>
      <c r="B60" s="6">
        <v>2400</v>
      </c>
      <c r="C60" s="11"/>
      <c r="D60" s="14">
        <v>0</v>
      </c>
    </row>
    <row r="61" spans="1:4" x14ac:dyDescent="0.25">
      <c r="A61" s="16" t="s">
        <v>33</v>
      </c>
      <c r="B61" s="6">
        <v>2500</v>
      </c>
      <c r="C61" s="11"/>
      <c r="D61" s="14">
        <v>0</v>
      </c>
    </row>
    <row r="62" spans="1:4" x14ac:dyDescent="0.25">
      <c r="A62" s="16" t="s">
        <v>27</v>
      </c>
      <c r="B62" s="6">
        <v>2900</v>
      </c>
      <c r="C62" s="11"/>
      <c r="D62" s="14">
        <v>0</v>
      </c>
    </row>
    <row r="63" spans="1:4" x14ac:dyDescent="0.25">
      <c r="A63" s="16" t="s">
        <v>28</v>
      </c>
      <c r="B63" s="6">
        <v>4000</v>
      </c>
      <c r="C63" s="11"/>
      <c r="D63" s="14">
        <v>0</v>
      </c>
    </row>
    <row r="64" spans="1:4" x14ac:dyDescent="0.25">
      <c r="A64" s="16" t="s">
        <v>29</v>
      </c>
      <c r="B64" s="6">
        <v>4600</v>
      </c>
      <c r="C64" s="11"/>
      <c r="D64" s="14">
        <v>0</v>
      </c>
    </row>
    <row r="65" spans="1:4" x14ac:dyDescent="0.25">
      <c r="A65" s="16"/>
      <c r="B65" s="6"/>
      <c r="C65" s="11"/>
      <c r="D65" s="9"/>
    </row>
    <row r="66" spans="1:4" x14ac:dyDescent="0.25">
      <c r="A66" s="16" t="s">
        <v>123</v>
      </c>
      <c r="B66" s="6">
        <v>4500</v>
      </c>
      <c r="C66" s="11"/>
      <c r="D66" s="14">
        <v>0</v>
      </c>
    </row>
    <row r="67" spans="1:4" x14ac:dyDescent="0.25">
      <c r="A67" s="16" t="s">
        <v>99</v>
      </c>
      <c r="B67" s="6">
        <v>2000</v>
      </c>
      <c r="C67" s="11"/>
      <c r="D67" s="14">
        <v>0</v>
      </c>
    </row>
    <row r="68" spans="1:4" x14ac:dyDescent="0.25">
      <c r="A68" s="16" t="s">
        <v>41</v>
      </c>
      <c r="B68" s="6">
        <v>2400</v>
      </c>
      <c r="C68" s="11"/>
      <c r="D68" s="14">
        <v>0</v>
      </c>
    </row>
    <row r="69" spans="1:4" x14ac:dyDescent="0.25">
      <c r="A69" s="16" t="s">
        <v>83</v>
      </c>
      <c r="B69" s="6">
        <v>9450</v>
      </c>
      <c r="C69" s="11"/>
      <c r="D69" s="14">
        <v>0</v>
      </c>
    </row>
    <row r="70" spans="1:4" x14ac:dyDescent="0.25">
      <c r="A70" s="16"/>
      <c r="B70" s="6"/>
      <c r="C70" s="11"/>
      <c r="D70" s="9"/>
    </row>
    <row r="71" spans="1:4" x14ac:dyDescent="0.25">
      <c r="A71" s="12"/>
      <c r="B71" s="19"/>
      <c r="C71" s="20" t="s">
        <v>13</v>
      </c>
      <c r="D71" s="10">
        <f>SUM(D48:D69)</f>
        <v>0</v>
      </c>
    </row>
    <row r="72" spans="1:4" x14ac:dyDescent="0.25">
      <c r="A72" s="21" t="s">
        <v>42</v>
      </c>
      <c r="B72" s="22"/>
      <c r="C72" s="22"/>
      <c r="D72" s="25"/>
    </row>
    <row r="73" spans="1:4" x14ac:dyDescent="0.25">
      <c r="A73" s="30"/>
      <c r="B73" s="31"/>
      <c r="C73" s="32"/>
      <c r="D73" s="29"/>
    </row>
    <row r="74" spans="1:4" x14ac:dyDescent="0.25">
      <c r="A74" s="16" t="s">
        <v>112</v>
      </c>
      <c r="B74" s="6"/>
      <c r="C74" s="11"/>
      <c r="D74" s="14">
        <v>0</v>
      </c>
    </row>
    <row r="75" spans="1:4" x14ac:dyDescent="0.25">
      <c r="A75" s="16" t="s">
        <v>110</v>
      </c>
      <c r="B75" s="6"/>
      <c r="C75" s="11"/>
      <c r="D75" s="14">
        <v>0</v>
      </c>
    </row>
    <row r="76" spans="1:4" x14ac:dyDescent="0.25">
      <c r="A76" s="16" t="s">
        <v>93</v>
      </c>
      <c r="B76" s="6"/>
      <c r="C76" s="11"/>
      <c r="D76" s="14">
        <v>0</v>
      </c>
    </row>
    <row r="77" spans="1:4" x14ac:dyDescent="0.25">
      <c r="A77" s="16" t="s">
        <v>94</v>
      </c>
      <c r="B77" s="6"/>
      <c r="C77" s="11"/>
      <c r="D77" s="14">
        <v>0</v>
      </c>
    </row>
    <row r="78" spans="1:4" x14ac:dyDescent="0.25">
      <c r="A78" s="16" t="s">
        <v>43</v>
      </c>
      <c r="B78" s="6"/>
      <c r="C78" s="11"/>
      <c r="D78" s="14">
        <v>0</v>
      </c>
    </row>
    <row r="79" spans="1:4" x14ac:dyDescent="0.25">
      <c r="A79" s="16" t="s">
        <v>44</v>
      </c>
      <c r="B79" s="6"/>
      <c r="C79" s="11"/>
      <c r="D79" s="14">
        <v>0</v>
      </c>
    </row>
    <row r="80" spans="1:4" x14ac:dyDescent="0.25">
      <c r="A80" s="16" t="s">
        <v>45</v>
      </c>
      <c r="B80" s="6"/>
      <c r="C80" s="11"/>
      <c r="D80" s="14">
        <v>0</v>
      </c>
    </row>
    <row r="81" spans="1:4" x14ac:dyDescent="0.25">
      <c r="A81" s="16" t="s">
        <v>46</v>
      </c>
      <c r="B81" s="6"/>
      <c r="C81" s="11"/>
      <c r="D81" s="14">
        <v>0</v>
      </c>
    </row>
    <row r="82" spans="1:4" x14ac:dyDescent="0.25">
      <c r="A82" s="16" t="s">
        <v>95</v>
      </c>
      <c r="B82" s="6"/>
      <c r="C82" s="11"/>
      <c r="D82" s="14">
        <v>0</v>
      </c>
    </row>
    <row r="83" spans="1:4" x14ac:dyDescent="0.25">
      <c r="A83" s="12"/>
      <c r="B83" s="8"/>
      <c r="C83" s="8"/>
      <c r="D83" s="33"/>
    </row>
    <row r="84" spans="1:4" x14ac:dyDescent="0.25">
      <c r="A84" s="21" t="s">
        <v>50</v>
      </c>
      <c r="B84" s="22"/>
      <c r="C84" s="22"/>
      <c r="D84" s="25"/>
    </row>
    <row r="85" spans="1:4" x14ac:dyDescent="0.25">
      <c r="A85" s="30" t="s">
        <v>53</v>
      </c>
      <c r="B85" s="31"/>
      <c r="C85" s="32"/>
      <c r="D85" s="14">
        <v>0</v>
      </c>
    </row>
    <row r="86" spans="1:4" x14ac:dyDescent="0.25">
      <c r="A86" s="16" t="s">
        <v>47</v>
      </c>
      <c r="B86" s="6"/>
      <c r="C86" s="11"/>
      <c r="D86" s="14">
        <v>0</v>
      </c>
    </row>
    <row r="87" spans="1:4" x14ac:dyDescent="0.25">
      <c r="A87" s="16" t="s">
        <v>48</v>
      </c>
      <c r="B87" s="6"/>
      <c r="C87" s="11"/>
      <c r="D87" s="14">
        <v>0</v>
      </c>
    </row>
    <row r="88" spans="1:4" x14ac:dyDescent="0.25">
      <c r="A88" s="16" t="s">
        <v>49</v>
      </c>
      <c r="B88" s="6"/>
      <c r="C88" s="11" t="s">
        <v>5</v>
      </c>
      <c r="D88" s="14">
        <v>0</v>
      </c>
    </row>
    <row r="89" spans="1:4" x14ac:dyDescent="0.25">
      <c r="A89" s="16" t="s">
        <v>113</v>
      </c>
      <c r="B89" s="6"/>
      <c r="C89" s="11" t="s">
        <v>6</v>
      </c>
      <c r="D89" s="14">
        <v>481</v>
      </c>
    </row>
    <row r="90" spans="1:4" x14ac:dyDescent="0.25">
      <c r="A90" s="12"/>
      <c r="B90" s="8"/>
      <c r="C90" s="8"/>
      <c r="D90" s="33"/>
    </row>
    <row r="91" spans="1:4" x14ac:dyDescent="0.25">
      <c r="A91" s="21" t="s">
        <v>51</v>
      </c>
      <c r="B91" s="22"/>
      <c r="C91" s="22"/>
      <c r="D91" s="25"/>
    </row>
    <row r="92" spans="1:4" x14ac:dyDescent="0.25">
      <c r="A92" s="30"/>
      <c r="B92" s="31"/>
      <c r="C92" s="32"/>
      <c r="D92" s="29"/>
    </row>
    <row r="93" spans="1:4" x14ac:dyDescent="0.25">
      <c r="A93" s="16" t="s">
        <v>52</v>
      </c>
      <c r="B93" s="6"/>
      <c r="C93" s="11"/>
      <c r="D93" s="14">
        <v>0</v>
      </c>
    </row>
    <row r="94" spans="1:4" x14ac:dyDescent="0.25">
      <c r="A94" s="12"/>
      <c r="B94" s="8"/>
      <c r="C94" s="8"/>
      <c r="D94" s="33"/>
    </row>
    <row r="95" spans="1:4" x14ac:dyDescent="0.25">
      <c r="A95" s="21" t="s">
        <v>54</v>
      </c>
      <c r="B95" s="22"/>
      <c r="C95" s="22"/>
      <c r="D95" s="25"/>
    </row>
    <row r="96" spans="1:4" x14ac:dyDescent="0.25">
      <c r="A96" s="16"/>
      <c r="B96" s="17"/>
      <c r="C96" s="18"/>
      <c r="D96" s="29"/>
    </row>
    <row r="97" spans="1:4" x14ac:dyDescent="0.25">
      <c r="A97" s="16" t="s">
        <v>55</v>
      </c>
      <c r="B97" s="6" t="s">
        <v>40</v>
      </c>
      <c r="C97" s="11"/>
      <c r="D97" s="14"/>
    </row>
    <row r="98" spans="1:4" x14ac:dyDescent="0.25">
      <c r="A98" s="16" t="s">
        <v>56</v>
      </c>
      <c r="B98" s="6">
        <v>1947</v>
      </c>
      <c r="C98" s="11"/>
      <c r="D98" s="14">
        <v>0</v>
      </c>
    </row>
    <row r="99" spans="1:4" x14ac:dyDescent="0.25">
      <c r="A99" s="16" t="s">
        <v>58</v>
      </c>
      <c r="B99" s="6">
        <v>1847</v>
      </c>
      <c r="C99" s="11"/>
      <c r="D99" s="14">
        <v>0</v>
      </c>
    </row>
    <row r="100" spans="1:4" x14ac:dyDescent="0.25">
      <c r="A100" s="16" t="s">
        <v>128</v>
      </c>
      <c r="B100" s="6">
        <v>2920.5</v>
      </c>
      <c r="C100" s="11"/>
      <c r="D100" s="14">
        <v>0</v>
      </c>
    </row>
    <row r="101" spans="1:4" x14ac:dyDescent="0.25">
      <c r="A101" s="16" t="s">
        <v>129</v>
      </c>
      <c r="B101" s="6">
        <v>2820.5</v>
      </c>
      <c r="C101" s="11"/>
      <c r="D101" s="14">
        <v>22</v>
      </c>
    </row>
    <row r="102" spans="1:4" x14ac:dyDescent="0.25">
      <c r="A102" s="16" t="s">
        <v>130</v>
      </c>
      <c r="B102" s="6">
        <v>2720.5</v>
      </c>
      <c r="C102" s="11"/>
      <c r="D102" s="14">
        <v>98</v>
      </c>
    </row>
    <row r="103" spans="1:4" x14ac:dyDescent="0.25">
      <c r="A103" s="16" t="s">
        <v>127</v>
      </c>
      <c r="B103" s="6">
        <v>3500</v>
      </c>
      <c r="C103" s="11"/>
      <c r="D103" s="14">
        <v>0</v>
      </c>
    </row>
    <row r="104" spans="1:4" x14ac:dyDescent="0.25">
      <c r="A104" s="16" t="s">
        <v>143</v>
      </c>
      <c r="B104" s="6">
        <v>2000</v>
      </c>
      <c r="C104" s="11"/>
      <c r="D104" s="14">
        <v>5</v>
      </c>
    </row>
    <row r="105" spans="1:4" x14ac:dyDescent="0.25">
      <c r="A105" s="16" t="s">
        <v>144</v>
      </c>
      <c r="B105" s="6">
        <v>2200</v>
      </c>
      <c r="C105" s="11"/>
      <c r="D105" s="14">
        <v>324</v>
      </c>
    </row>
    <row r="106" spans="1:4" x14ac:dyDescent="0.25">
      <c r="A106" s="16" t="s">
        <v>131</v>
      </c>
      <c r="B106" s="6">
        <v>4500</v>
      </c>
      <c r="C106" s="11"/>
      <c r="D106" s="14">
        <v>0</v>
      </c>
    </row>
    <row r="107" spans="1:4" x14ac:dyDescent="0.25">
      <c r="A107" s="16" t="s">
        <v>132</v>
      </c>
      <c r="B107" s="6">
        <v>4500</v>
      </c>
      <c r="C107" s="11"/>
      <c r="D107" s="14">
        <v>4</v>
      </c>
    </row>
    <row r="108" spans="1:4" x14ac:dyDescent="0.25">
      <c r="A108" s="16" t="s">
        <v>133</v>
      </c>
      <c r="B108" s="6">
        <v>4350</v>
      </c>
      <c r="C108" s="11"/>
      <c r="D108" s="14">
        <v>0</v>
      </c>
    </row>
    <row r="109" spans="1:4" x14ac:dyDescent="0.25">
      <c r="A109" s="16" t="s">
        <v>134</v>
      </c>
      <c r="B109" s="6">
        <v>4350</v>
      </c>
      <c r="C109" s="11"/>
      <c r="D109" s="14">
        <v>0</v>
      </c>
    </row>
    <row r="110" spans="1:4" x14ac:dyDescent="0.25">
      <c r="A110" s="16" t="s">
        <v>135</v>
      </c>
      <c r="B110" s="6">
        <v>4200</v>
      </c>
      <c r="C110" s="11"/>
      <c r="D110" s="14">
        <v>28</v>
      </c>
    </row>
    <row r="111" spans="1:4" x14ac:dyDescent="0.25">
      <c r="A111" s="16" t="s">
        <v>136</v>
      </c>
      <c r="B111" s="6">
        <v>4000</v>
      </c>
      <c r="C111" s="11"/>
      <c r="D111" s="14">
        <v>0</v>
      </c>
    </row>
    <row r="112" spans="1:4" x14ac:dyDescent="0.25">
      <c r="A112" s="16" t="s">
        <v>137</v>
      </c>
      <c r="B112" s="6">
        <v>8900</v>
      </c>
      <c r="C112" s="11"/>
      <c r="D112" s="14">
        <v>0</v>
      </c>
    </row>
    <row r="113" spans="1:4" x14ac:dyDescent="0.25">
      <c r="A113" s="16" t="s">
        <v>138</v>
      </c>
      <c r="B113" s="6">
        <v>8800</v>
      </c>
      <c r="C113" s="11"/>
      <c r="D113" s="14">
        <v>0</v>
      </c>
    </row>
    <row r="114" spans="1:4" x14ac:dyDescent="0.25">
      <c r="A114" s="16" t="s">
        <v>139</v>
      </c>
      <c r="B114" s="6">
        <v>8700</v>
      </c>
      <c r="C114" s="11"/>
      <c r="D114" s="14">
        <v>0</v>
      </c>
    </row>
    <row r="115" spans="1:4" x14ac:dyDescent="0.25">
      <c r="A115" s="16" t="s">
        <v>140</v>
      </c>
      <c r="B115" s="6">
        <v>8700</v>
      </c>
      <c r="C115" s="11"/>
      <c r="D115" s="14">
        <v>0</v>
      </c>
    </row>
    <row r="116" spans="1:4" x14ac:dyDescent="0.25">
      <c r="A116" s="16" t="s">
        <v>141</v>
      </c>
      <c r="B116" s="6">
        <v>8600</v>
      </c>
      <c r="C116" s="11"/>
      <c r="D116" s="14">
        <v>0</v>
      </c>
    </row>
    <row r="117" spans="1:4" x14ac:dyDescent="0.25">
      <c r="A117" s="16" t="s">
        <v>142</v>
      </c>
      <c r="B117" s="6">
        <v>8500</v>
      </c>
      <c r="C117" s="11"/>
      <c r="D117" s="14">
        <v>0</v>
      </c>
    </row>
    <row r="118" spans="1:4" x14ac:dyDescent="0.25">
      <c r="A118" s="16" t="s">
        <v>114</v>
      </c>
      <c r="B118" s="6">
        <v>3500</v>
      </c>
      <c r="C118" s="11"/>
      <c r="D118" s="14">
        <v>0</v>
      </c>
    </row>
    <row r="119" spans="1:4" x14ac:dyDescent="0.25">
      <c r="A119" s="16" t="s">
        <v>57</v>
      </c>
      <c r="B119" s="6">
        <v>2465</v>
      </c>
      <c r="C119" s="11"/>
      <c r="D119" s="14">
        <v>0</v>
      </c>
    </row>
    <row r="120" spans="1:4" x14ac:dyDescent="0.25">
      <c r="A120" s="16" t="s">
        <v>98</v>
      </c>
      <c r="B120" s="6">
        <v>8250</v>
      </c>
      <c r="C120" s="11"/>
      <c r="D120" s="14">
        <v>0</v>
      </c>
    </row>
    <row r="121" spans="1:4" x14ac:dyDescent="0.25">
      <c r="A121" s="16" t="s">
        <v>100</v>
      </c>
      <c r="B121" s="6">
        <v>8000</v>
      </c>
      <c r="C121" s="11"/>
      <c r="D121" s="14">
        <v>0</v>
      </c>
    </row>
    <row r="122" spans="1:4" x14ac:dyDescent="0.25">
      <c r="A122" s="16" t="s">
        <v>97</v>
      </c>
      <c r="B122" s="6">
        <v>8300</v>
      </c>
      <c r="C122" s="11"/>
      <c r="D122" s="14">
        <v>0</v>
      </c>
    </row>
    <row r="123" spans="1:4" x14ac:dyDescent="0.25">
      <c r="A123" s="16" t="s">
        <v>96</v>
      </c>
      <c r="B123" s="6">
        <v>8000</v>
      </c>
      <c r="C123" s="11"/>
      <c r="D123" s="14">
        <v>0</v>
      </c>
    </row>
    <row r="124" spans="1:4" x14ac:dyDescent="0.25">
      <c r="A124" s="16" t="s">
        <v>125</v>
      </c>
      <c r="B124" s="6">
        <v>1850</v>
      </c>
      <c r="C124" s="11"/>
      <c r="D124" s="14">
        <v>0</v>
      </c>
    </row>
    <row r="125" spans="1:4" x14ac:dyDescent="0.25">
      <c r="A125" s="12"/>
      <c r="B125" s="19"/>
      <c r="C125" s="8"/>
      <c r="D125" s="10"/>
    </row>
    <row r="126" spans="1:4" x14ac:dyDescent="0.25">
      <c r="A126" s="21" t="s">
        <v>68</v>
      </c>
      <c r="B126" s="22"/>
      <c r="C126" s="22"/>
      <c r="D126" s="25"/>
    </row>
    <row r="127" spans="1:4" x14ac:dyDescent="0.25">
      <c r="A127" s="16"/>
      <c r="B127" s="6" t="s">
        <v>40</v>
      </c>
      <c r="C127" s="11"/>
      <c r="D127" s="14"/>
    </row>
    <row r="128" spans="1:4" x14ac:dyDescent="0.25">
      <c r="A128" s="16" t="s">
        <v>89</v>
      </c>
      <c r="B128" s="6">
        <v>13000</v>
      </c>
      <c r="C128" s="11"/>
      <c r="D128" s="14">
        <v>0</v>
      </c>
    </row>
    <row r="129" spans="1:4" x14ac:dyDescent="0.25">
      <c r="A129" s="16" t="s">
        <v>69</v>
      </c>
      <c r="B129" s="6">
        <v>3000</v>
      </c>
      <c r="C129" s="11"/>
      <c r="D129" s="14">
        <v>0</v>
      </c>
    </row>
    <row r="130" spans="1:4" x14ac:dyDescent="0.25">
      <c r="A130" s="16" t="s">
        <v>70</v>
      </c>
      <c r="B130" s="6">
        <v>3500</v>
      </c>
      <c r="C130" s="11"/>
      <c r="D130" s="14">
        <v>0</v>
      </c>
    </row>
    <row r="131" spans="1:4" x14ac:dyDescent="0.25">
      <c r="A131" s="16" t="s">
        <v>119</v>
      </c>
      <c r="B131" s="6">
        <v>4000</v>
      </c>
      <c r="C131" s="11"/>
      <c r="D131" s="14">
        <v>0</v>
      </c>
    </row>
    <row r="132" spans="1:4" x14ac:dyDescent="0.25">
      <c r="A132" s="12"/>
      <c r="B132" s="19"/>
      <c r="C132" s="8"/>
      <c r="D132" s="10"/>
    </row>
    <row r="133" spans="1:4" x14ac:dyDescent="0.25">
      <c r="A133" s="21" t="s">
        <v>118</v>
      </c>
      <c r="B133" s="22"/>
      <c r="C133" s="22"/>
      <c r="D133" s="25"/>
    </row>
    <row r="134" spans="1:4" x14ac:dyDescent="0.25">
      <c r="A134" s="30"/>
      <c r="B134" s="48" t="s">
        <v>40</v>
      </c>
      <c r="C134" s="4"/>
      <c r="D134" s="49"/>
    </row>
    <row r="135" spans="1:4" x14ac:dyDescent="0.25">
      <c r="A135" s="16" t="s">
        <v>71</v>
      </c>
      <c r="B135" s="6">
        <v>350</v>
      </c>
      <c r="C135" s="11"/>
      <c r="D135" s="14">
        <v>0</v>
      </c>
    </row>
    <row r="136" spans="1:4" x14ac:dyDescent="0.25">
      <c r="A136" s="16" t="s">
        <v>87</v>
      </c>
      <c r="B136" s="6">
        <v>300</v>
      </c>
      <c r="C136" s="11"/>
      <c r="D136" s="14">
        <v>0</v>
      </c>
    </row>
    <row r="137" spans="1:4" x14ac:dyDescent="0.25">
      <c r="A137" s="16" t="s">
        <v>85</v>
      </c>
      <c r="B137" s="6">
        <v>20</v>
      </c>
      <c r="C137" s="11"/>
      <c r="D137" s="14">
        <v>0</v>
      </c>
    </row>
    <row r="138" spans="1:4" x14ac:dyDescent="0.25">
      <c r="A138" s="16" t="s">
        <v>86</v>
      </c>
      <c r="B138" s="6">
        <v>15</v>
      </c>
      <c r="C138" s="11"/>
      <c r="D138" s="14">
        <v>0</v>
      </c>
    </row>
    <row r="139" spans="1:4" x14ac:dyDescent="0.25">
      <c r="A139" s="16" t="s">
        <v>120</v>
      </c>
      <c r="B139" s="6">
        <v>300</v>
      </c>
      <c r="C139" s="11"/>
      <c r="D139" s="14">
        <v>0</v>
      </c>
    </row>
    <row r="140" spans="1:4" ht="30" x14ac:dyDescent="0.25">
      <c r="A140" s="54" t="s">
        <v>121</v>
      </c>
      <c r="B140" s="6">
        <v>650</v>
      </c>
      <c r="C140" s="11"/>
      <c r="D140" s="14">
        <v>0</v>
      </c>
    </row>
    <row r="141" spans="1:4" s="47" customFormat="1" x14ac:dyDescent="0.25">
      <c r="A141" s="12"/>
      <c r="B141" s="8"/>
      <c r="C141" s="8"/>
      <c r="D141" s="10"/>
    </row>
    <row r="142" spans="1:4" x14ac:dyDescent="0.25">
      <c r="A142" s="21" t="s">
        <v>101</v>
      </c>
      <c r="B142" s="22"/>
      <c r="C142" s="22"/>
      <c r="D142" s="25"/>
    </row>
    <row r="143" spans="1:4" x14ac:dyDescent="0.25">
      <c r="A143" s="30"/>
      <c r="B143" s="48" t="s">
        <v>75</v>
      </c>
      <c r="C143" s="4"/>
      <c r="D143" s="49"/>
    </row>
    <row r="144" spans="1:4" x14ac:dyDescent="0.25">
      <c r="A144" s="16" t="s">
        <v>105</v>
      </c>
      <c r="B144" s="6"/>
      <c r="C144" s="11"/>
      <c r="D144" s="14">
        <v>0</v>
      </c>
    </row>
    <row r="145" spans="1:4" x14ac:dyDescent="0.25">
      <c r="A145" s="16" t="s">
        <v>103</v>
      </c>
      <c r="B145" s="52">
        <v>9</v>
      </c>
      <c r="C145" s="11"/>
      <c r="D145" s="14">
        <v>0</v>
      </c>
    </row>
    <row r="146" spans="1:4" x14ac:dyDescent="0.25">
      <c r="A146" s="16" t="s">
        <v>102</v>
      </c>
      <c r="B146" s="52">
        <v>9</v>
      </c>
      <c r="C146" s="11"/>
      <c r="D146" s="14">
        <v>0</v>
      </c>
    </row>
    <row r="147" spans="1:4" x14ac:dyDescent="0.25">
      <c r="A147" s="16" t="s">
        <v>111</v>
      </c>
      <c r="B147" s="52"/>
      <c r="C147" s="11"/>
      <c r="D147" s="14">
        <v>0</v>
      </c>
    </row>
    <row r="148" spans="1:4" x14ac:dyDescent="0.25">
      <c r="A148" s="16"/>
      <c r="B148" s="6"/>
      <c r="C148" s="11" t="s">
        <v>74</v>
      </c>
      <c r="D148" s="53">
        <f>SUM(D145:D146)</f>
        <v>0</v>
      </c>
    </row>
    <row r="149" spans="1:4" s="47" customFormat="1" x14ac:dyDescent="0.25">
      <c r="A149" s="12"/>
      <c r="B149" s="8"/>
      <c r="C149" s="8"/>
      <c r="D149" s="10"/>
    </row>
    <row r="150" spans="1:4" x14ac:dyDescent="0.25">
      <c r="A150" s="21" t="s">
        <v>76</v>
      </c>
      <c r="B150" s="22"/>
      <c r="C150" s="22"/>
      <c r="D150" s="25"/>
    </row>
    <row r="151" spans="1:4" x14ac:dyDescent="0.25">
      <c r="A151" s="30"/>
      <c r="B151" s="48"/>
      <c r="C151" s="4"/>
      <c r="D151" s="49"/>
    </row>
    <row r="152" spans="1:4" x14ac:dyDescent="0.25">
      <c r="A152" s="16" t="s">
        <v>77</v>
      </c>
      <c r="B152" s="52"/>
      <c r="C152" s="11"/>
      <c r="D152" s="14">
        <v>0</v>
      </c>
    </row>
    <row r="153" spans="1:4" x14ac:dyDescent="0.25">
      <c r="A153" s="16" t="s">
        <v>78</v>
      </c>
      <c r="B153" s="52"/>
      <c r="C153" s="11"/>
      <c r="D153" s="14">
        <v>0</v>
      </c>
    </row>
    <row r="154" spans="1:4" x14ac:dyDescent="0.25">
      <c r="A154" s="16" t="s">
        <v>79</v>
      </c>
      <c r="B154" s="6"/>
      <c r="C154" s="11"/>
      <c r="D154" s="14">
        <v>0</v>
      </c>
    </row>
    <row r="155" spans="1:4" s="47" customFormat="1" x14ac:dyDescent="0.25">
      <c r="A155" s="12"/>
      <c r="B155" s="8"/>
      <c r="C155" s="8"/>
      <c r="D155" s="10"/>
    </row>
    <row r="156" spans="1:4" x14ac:dyDescent="0.25">
      <c r="A156" s="21" t="s">
        <v>80</v>
      </c>
      <c r="B156" s="22"/>
      <c r="C156" s="22"/>
      <c r="D156" s="25"/>
    </row>
    <row r="157" spans="1:4" x14ac:dyDescent="0.25">
      <c r="A157" s="30"/>
      <c r="B157" s="48"/>
      <c r="C157" s="4"/>
      <c r="D157" s="49"/>
    </row>
    <row r="158" spans="1:4" x14ac:dyDescent="0.25">
      <c r="A158" s="16" t="s">
        <v>81</v>
      </c>
      <c r="B158" s="52"/>
      <c r="C158" s="11"/>
      <c r="D158" s="14">
        <v>0</v>
      </c>
    </row>
    <row r="159" spans="1:4" x14ac:dyDescent="0.25">
      <c r="A159" s="16" t="s">
        <v>82</v>
      </c>
      <c r="B159" s="52"/>
      <c r="C159" s="11"/>
      <c r="D159" s="14">
        <v>0</v>
      </c>
    </row>
    <row r="160" spans="1:4" s="47" customFormat="1" x14ac:dyDescent="0.25">
      <c r="A160" s="12"/>
      <c r="B160" s="8"/>
      <c r="C160" s="8"/>
      <c r="D160" s="10"/>
    </row>
    <row r="161" spans="1:4" x14ac:dyDescent="0.25">
      <c r="A161" s="21" t="s">
        <v>88</v>
      </c>
      <c r="B161" s="22"/>
      <c r="C161" s="22"/>
      <c r="D161" s="25"/>
    </row>
    <row r="162" spans="1:4" x14ac:dyDescent="0.25">
      <c r="A162" s="30"/>
      <c r="B162" s="48"/>
      <c r="C162" s="4"/>
      <c r="D162" s="49"/>
    </row>
    <row r="163" spans="1:4" x14ac:dyDescent="0.25">
      <c r="A163" s="16" t="s">
        <v>91</v>
      </c>
      <c r="B163" s="52"/>
      <c r="C163" s="11"/>
      <c r="D163" s="53">
        <f>IF(D165=0, 0, SUM(D48:D69))</f>
        <v>0</v>
      </c>
    </row>
    <row r="164" spans="1:4" x14ac:dyDescent="0.25">
      <c r="A164" s="16" t="s">
        <v>90</v>
      </c>
      <c r="B164" s="52"/>
      <c r="C164" s="11"/>
      <c r="D164" s="14">
        <v>0</v>
      </c>
    </row>
    <row r="165" spans="1:4" s="47" customFormat="1" x14ac:dyDescent="0.25">
      <c r="A165" s="12" t="s">
        <v>92</v>
      </c>
      <c r="B165" s="8"/>
      <c r="C165" s="8"/>
      <c r="D165" s="33">
        <v>0</v>
      </c>
    </row>
  </sheetData>
  <dataConsolidate/>
  <pageMargins left="0.7" right="0.7" top="0.75" bottom="0.75" header="0.3" footer="0.3"/>
  <pageSetup paperSize="9" orientation="portrait" verticalDpi="1200" r:id="rId1"/>
  <ignoredErrors>
    <ignoredError sqref="D1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Troškovnik</vt:lpstr>
      <vt:lpstr>Ulazni podaci</vt:lpstr>
      <vt:lpstr>Troškovnik!Podrucje_ispisa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Brakus</dc:creator>
  <cp:lastModifiedBy>Marina Brakus</cp:lastModifiedBy>
  <cp:lastPrinted>2018-06-15T10:40:58Z</cp:lastPrinted>
  <dcterms:created xsi:type="dcterms:W3CDTF">2010-09-16T07:24:14Z</dcterms:created>
  <dcterms:modified xsi:type="dcterms:W3CDTF">2020-08-11T12:44:16Z</dcterms:modified>
</cp:coreProperties>
</file>